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ервер 05.03.2022\Documents\бюджет 2026-2028\на КСП 2\__ проект бюджета  2026-2028\"/>
    </mc:Choice>
  </mc:AlternateContent>
  <xr:revisionPtr revIDLastSave="0" documentId="13_ncr:1_{7D2F5BA9-1113-46D6-9A2A-1353720AEE1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Y14" i="1" l="1"/>
  <c r="BY29" i="1"/>
  <c r="BH14" i="1"/>
  <c r="BH13" i="1" s="1"/>
  <c r="BH70" i="1" s="1"/>
  <c r="BH52" i="1"/>
  <c r="AM70" i="1"/>
  <c r="AN70" i="1"/>
  <c r="AO70" i="1"/>
  <c r="AP70" i="1"/>
  <c r="AQ70" i="1"/>
  <c r="AR70" i="1"/>
  <c r="AS70" i="1"/>
  <c r="AT70" i="1"/>
  <c r="AU70" i="1"/>
  <c r="AV70" i="1"/>
  <c r="AW70" i="1"/>
  <c r="AX70" i="1"/>
  <c r="AY70" i="1"/>
  <c r="AZ70" i="1"/>
  <c r="BA70" i="1"/>
  <c r="BB70" i="1"/>
  <c r="BC70" i="1"/>
  <c r="BD70" i="1"/>
  <c r="BE70" i="1"/>
  <c r="BF70" i="1"/>
  <c r="BG70" i="1"/>
  <c r="BI70" i="1"/>
  <c r="BJ70" i="1"/>
  <c r="BK70" i="1"/>
  <c r="BL70" i="1"/>
  <c r="BM70" i="1"/>
  <c r="BN70" i="1"/>
  <c r="BO70" i="1"/>
  <c r="BP70" i="1"/>
  <c r="BQ70" i="1"/>
  <c r="BR70" i="1"/>
  <c r="BS70" i="1"/>
  <c r="BT70" i="1"/>
  <c r="BU70" i="1"/>
  <c r="BV70" i="1"/>
  <c r="BW70" i="1"/>
  <c r="BX70" i="1"/>
  <c r="AL39" i="1"/>
  <c r="AL70" i="1" s="1"/>
  <c r="AL43" i="1"/>
  <c r="AM52" i="1"/>
  <c r="AN52" i="1"/>
  <c r="AO52" i="1"/>
  <c r="AP52" i="1"/>
  <c r="AQ52" i="1"/>
  <c r="AR52" i="1"/>
  <c r="AS52" i="1"/>
  <c r="AT52" i="1"/>
  <c r="AU52" i="1"/>
  <c r="AV52" i="1"/>
  <c r="AW52" i="1"/>
  <c r="AX52" i="1"/>
  <c r="AY52" i="1"/>
  <c r="AZ52" i="1"/>
  <c r="BA52" i="1"/>
  <c r="BB52" i="1"/>
  <c r="BC52" i="1"/>
  <c r="BD52" i="1"/>
  <c r="BE52" i="1"/>
  <c r="BF52" i="1"/>
  <c r="BG52" i="1"/>
  <c r="BI52" i="1"/>
  <c r="BJ52" i="1"/>
  <c r="BK52" i="1"/>
  <c r="BL52" i="1"/>
  <c r="BM52" i="1"/>
  <c r="BN52" i="1"/>
  <c r="BO52" i="1"/>
  <c r="BP52" i="1"/>
  <c r="BQ52" i="1"/>
  <c r="BR52" i="1"/>
  <c r="BS52" i="1"/>
  <c r="BT52" i="1"/>
  <c r="BU52" i="1"/>
  <c r="BV52" i="1"/>
  <c r="BW52" i="1"/>
  <c r="BX52" i="1"/>
  <c r="BY52" i="1"/>
  <c r="BY47" i="1" s="1"/>
  <c r="AL52" i="1"/>
  <c r="AL47" i="1" s="1"/>
  <c r="AM47" i="1"/>
  <c r="AN47" i="1"/>
  <c r="AO47" i="1"/>
  <c r="AP47" i="1"/>
  <c r="AQ47" i="1"/>
  <c r="AR47" i="1"/>
  <c r="AS47" i="1"/>
  <c r="AT47" i="1"/>
  <c r="AU47" i="1"/>
  <c r="AV47" i="1"/>
  <c r="AW47" i="1"/>
  <c r="AX47" i="1"/>
  <c r="AY47" i="1"/>
  <c r="AZ47" i="1"/>
  <c r="BA47" i="1"/>
  <c r="BB47" i="1"/>
  <c r="BC47" i="1"/>
  <c r="BD47" i="1"/>
  <c r="BE47" i="1"/>
  <c r="BF47" i="1"/>
  <c r="BG47" i="1"/>
  <c r="BH47" i="1"/>
  <c r="BI47" i="1"/>
  <c r="BJ47" i="1"/>
  <c r="BK47" i="1"/>
  <c r="BL47" i="1"/>
  <c r="BM47" i="1"/>
  <c r="BN47" i="1"/>
  <c r="BO47" i="1"/>
  <c r="BP47" i="1"/>
  <c r="BQ47" i="1"/>
  <c r="BR47" i="1"/>
  <c r="BS47" i="1"/>
  <c r="BT47" i="1"/>
  <c r="BU47" i="1"/>
  <c r="BV47" i="1"/>
  <c r="BW47" i="1"/>
  <c r="BX47" i="1"/>
  <c r="BH39" i="1"/>
  <c r="AM13" i="1"/>
  <c r="AN13" i="1"/>
  <c r="AO13" i="1"/>
  <c r="AP13" i="1"/>
  <c r="AQ13" i="1"/>
  <c r="AR13" i="1"/>
  <c r="AS13" i="1"/>
  <c r="AT13" i="1"/>
  <c r="AU13" i="1"/>
  <c r="AV13" i="1"/>
  <c r="AW13" i="1"/>
  <c r="AX13" i="1"/>
  <c r="AY13" i="1"/>
  <c r="AZ13" i="1"/>
  <c r="BA13" i="1"/>
  <c r="BB13" i="1"/>
  <c r="BC13" i="1"/>
  <c r="BD13" i="1"/>
  <c r="BE13" i="1"/>
  <c r="BF13" i="1"/>
  <c r="BG13" i="1"/>
  <c r="BI13" i="1"/>
  <c r="BJ13" i="1"/>
  <c r="BK13" i="1"/>
  <c r="BL13" i="1"/>
  <c r="BM13" i="1"/>
  <c r="BN13" i="1"/>
  <c r="BO13" i="1"/>
  <c r="BP13" i="1"/>
  <c r="BQ13" i="1"/>
  <c r="BR13" i="1"/>
  <c r="BS13" i="1"/>
  <c r="BT13" i="1"/>
  <c r="BU13" i="1"/>
  <c r="BV13" i="1"/>
  <c r="BW13" i="1"/>
  <c r="BX13" i="1"/>
  <c r="BY13" i="1"/>
  <c r="AL13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BM29" i="1"/>
  <c r="BN29" i="1"/>
  <c r="BO29" i="1"/>
  <c r="BP29" i="1"/>
  <c r="BQ29" i="1"/>
  <c r="BR29" i="1"/>
  <c r="BS29" i="1"/>
  <c r="BT29" i="1"/>
  <c r="BU29" i="1"/>
  <c r="BV29" i="1"/>
  <c r="BW29" i="1"/>
  <c r="BX29" i="1"/>
  <c r="AL29" i="1"/>
  <c r="AM14" i="1"/>
  <c r="AN14" i="1"/>
  <c r="AO14" i="1"/>
  <c r="AP14" i="1"/>
  <c r="AQ14" i="1"/>
  <c r="AR14" i="1"/>
  <c r="AS14" i="1"/>
  <c r="AT14" i="1"/>
  <c r="AU14" i="1"/>
  <c r="AV14" i="1"/>
  <c r="AW14" i="1"/>
  <c r="AX14" i="1"/>
  <c r="AY14" i="1"/>
  <c r="AZ14" i="1"/>
  <c r="BA14" i="1"/>
  <c r="BB14" i="1"/>
  <c r="BC14" i="1"/>
  <c r="BD14" i="1"/>
  <c r="BE14" i="1"/>
  <c r="BF14" i="1"/>
  <c r="BG14" i="1"/>
  <c r="BI14" i="1"/>
  <c r="BJ14" i="1"/>
  <c r="BK14" i="1"/>
  <c r="BL14" i="1"/>
  <c r="BM14" i="1"/>
  <c r="BN14" i="1"/>
  <c r="BO14" i="1"/>
  <c r="BP14" i="1"/>
  <c r="BQ14" i="1"/>
  <c r="BR14" i="1"/>
  <c r="BS14" i="1"/>
  <c r="BT14" i="1"/>
  <c r="BU14" i="1"/>
  <c r="BV14" i="1"/>
  <c r="BW14" i="1"/>
  <c r="BX14" i="1"/>
  <c r="AL14" i="1"/>
  <c r="BY70" i="1" l="1"/>
</calcChain>
</file>

<file path=xl/sharedStrings.xml><?xml version="1.0" encoding="utf-8"?>
<sst xmlns="http://schemas.openxmlformats.org/spreadsheetml/2006/main" count="389" uniqueCount="160">
  <si>
    <t>Раздел</t>
  </si>
  <si>
    <t>Подраздел</t>
  </si>
  <si>
    <t>Целевая статья</t>
  </si>
  <si>
    <t>Вид расходов</t>
  </si>
  <si>
    <t>Сумма</t>
  </si>
  <si>
    <t>Сумма (Ф)</t>
  </si>
  <si>
    <t>изменения (Р)</t>
  </si>
  <si>
    <t>Сумма (Р)</t>
  </si>
  <si>
    <t>изменения (М)</t>
  </si>
  <si>
    <t>Сумма (М)</t>
  </si>
  <si>
    <t>Сумма (П)</t>
  </si>
  <si>
    <t>Сумма (Т)</t>
  </si>
  <si>
    <t>изменения (Ф)</t>
  </si>
  <si>
    <t>Рз</t>
  </si>
  <si>
    <t>ПР</t>
  </si>
  <si>
    <t>ЦСР</t>
  </si>
  <si>
    <t>ВР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</si>
  <si>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</si>
  <si>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</si>
  <si>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</si>
  <si>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</si>
  <si>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</si>
  <si>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Наименование</t>
  </si>
  <si>
    <t>2027 г.</t>
  </si>
  <si>
    <t>2027 г. (Ф)</t>
  </si>
  <si>
    <t>2027 г. (Р)</t>
  </si>
  <si>
    <t>2027 г. (М)</t>
  </si>
  <si>
    <t>2027 г. (П)</t>
  </si>
  <si>
    <t>2027 г. (Т)</t>
  </si>
  <si>
    <t>2028 г.</t>
  </si>
  <si>
    <t>2028 г. (Ф)</t>
  </si>
  <si>
    <t>2028 г. (Р)</t>
  </si>
  <si>
    <t>2028 г. (М)</t>
  </si>
  <si>
    <t>2028 г. (П)</t>
  </si>
  <si>
    <t>2028 г. (Т)</t>
  </si>
  <si>
    <t>01</t>
  </si>
  <si>
    <t>00</t>
  </si>
  <si>
    <t>ОБЩЕГОСУДАРСТВЕННЫЕ ВОПРОСЫ</t>
  </si>
  <si>
    <t>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</si>
  <si>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</si>
  <si>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06.4.01.28430</t>
  </si>
  <si>
    <t>2.4.0</t>
  </si>
  <si>
    <t>Мероприятия по замене ламп накаливания и других элементов систем освещения, в том числе светильников, на энергосберегающие (Иные закупки товаров, работ и услуг для обеспечения государственных (муниципальных) нужд)</t>
  </si>
  <si>
    <t>13.4.01.00110</t>
  </si>
  <si>
    <t>1.2.0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</si>
  <si>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</si>
  <si>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13.4.01.00190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</si>
  <si>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</si>
  <si>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8.5.0</t>
  </si>
  <si>
    <t>Расходы на обеспечение функций муниципальных органов (Уплата налогов, сборов и иных платежей)</t>
  </si>
  <si>
    <t>13.4.01.00210</t>
  </si>
  <si>
    <t>Расходы на диспансеризацию муниципальных служащих (Иные закупки товаров, работ и услуг для обеспечения государственных (муниципальных) нужд)</t>
  </si>
  <si>
    <t>14.4.01.28260</t>
  </si>
  <si>
    <t>Расходы на создание для инвалидов и других маломобильных групп доступной и комфортной среды жизнедеятельности (Иные закупки товаров, работ и услуг для обеспечения государственных (муниципальных) нужд)</t>
  </si>
  <si>
    <t>99.9.00.72390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</si>
  <si>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</si>
  <si>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99.9.00.85010</t>
  </si>
  <si>
    <t>5.4.0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</si>
  <si>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</si>
  <si>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</si>
  <si>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</si>
  <si>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99.9.00.85040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</si>
  <si>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 (Иные межбюджетные трансферты)</t>
  </si>
  <si>
    <t>07</t>
  </si>
  <si>
    <t>Обеспечение проведения выборов и референдумов</t>
  </si>
  <si>
    <t>91.9.00.20700</t>
  </si>
  <si>
    <t>8.8.0</t>
  </si>
  <si>
    <t>Расходы на подготовку и проведение выборов органов местного самоуправления (Специальные расходы)</t>
  </si>
  <si>
    <t>11</t>
  </si>
  <si>
    <t>Резервные фонды</t>
  </si>
  <si>
    <t>99.1.00.90120</t>
  </si>
  <si>
    <t>8.7.0</t>
  </si>
  <si>
    <t>Непрограммные расходы (резервный фонд Главы Кугейского сельского поселения) (Резервные средства)</t>
  </si>
  <si>
    <t>13</t>
  </si>
  <si>
    <t>Другие общегосударственные вопросы</t>
  </si>
  <si>
    <t>13.4.01.28600</t>
  </si>
  <si>
    <t>Расходы на уплату налога на имущество организаций, земельного налога, а также уплата прочих налогов, сборов и иных платежей (Уплата налогов, сборов и иных платежей)</t>
  </si>
  <si>
    <t>13.4.01.28990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</si>
  <si>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</si>
  <si>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16.4.01.28760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</si>
  <si>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 (Иные закупки товаров, работ и услуг для обеспечения государственных (муниципальных) нужд)</t>
  </si>
  <si>
    <t>99.9.00.28990</t>
  </si>
  <si>
    <t>Расходы на выполнение других обязательств государства, по иным не программным мероприятиям органов местного самоуправления (Уплата налогов, сборов и иных платежей)</t>
  </si>
  <si>
    <t>99.9.00.85050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</si>
  <si>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 (Иные межбюджетные трансферты)</t>
  </si>
  <si>
    <t>99.9.00.90110</t>
  </si>
  <si>
    <t>Условно утвержденные расходы по иным непрограммным мероприятиям в рамках непрограммного направления расходов органов местного самоуправления (Специальные расходы)</t>
  </si>
  <si>
    <t>02</t>
  </si>
  <si>
    <t>НАЦИОНАЛЬНАЯ ОБОРОНА</t>
  </si>
  <si>
    <t>03</t>
  </si>
  <si>
    <t>Мобилизационная и вневойсковая подготовка</t>
  </si>
  <si>
    <t>99.9.00.51180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</si>
  <si>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</si>
  <si>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НАЦИОНАЛЬНАЯ БЕЗОПАСНОСТЬ И ПРАВООХРАНИТЕЛЬНАЯ ДЕЯТЕЛЬНОСТЬ</t>
  </si>
  <si>
    <t>10</t>
  </si>
  <si>
    <t>Обеспечение пожарной безопасности</t>
  </si>
  <si>
    <t>02.4.01.28310</t>
  </si>
  <si>
    <t>Обеспечение пожарной безопасности на территории поселения (Иные закупки товаров, работ и услуг для обеспечения государственных (муниципальных) нужд)</t>
  </si>
  <si>
    <t>03.4.02.28830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</si>
  <si>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 (Иные закупки товаров, работ и услуг для обеспечения государственных (муниципальных) нужд)</t>
  </si>
  <si>
    <t>14</t>
  </si>
  <si>
    <t>Другие вопросы в области национальной безопасности и правоохранительной деятельности</t>
  </si>
  <si>
    <t>03.4.01.28290</t>
  </si>
  <si>
    <t>Размещение информации на информационных стендах о противодействии экстремизму и терроризму (Иные закупки товаров, работ и услуг для обеспечения государственных (муниципальных) нужд)</t>
  </si>
  <si>
    <t>03.4.02.28280</t>
  </si>
  <si>
    <t>Расходы на общественные работы (взрослые) (Иные закупки товаров, работ и услуг для обеспечения государственных (муниципальных) нужд)</t>
  </si>
  <si>
    <t>03.4.02.28800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</si>
  <si>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</si>
  <si>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05</t>
  </si>
  <si>
    <t>ЖИЛИЩНО-КОММУНАЛЬНОЕ ХОЗЯЙСТВО</t>
  </si>
  <si>
    <t>Жилищное хозяйство</t>
  </si>
  <si>
    <t>05.4.01.68080</t>
  </si>
  <si>
    <t>Имущественный взнос "Ростовскому областному общественно полезному фонду содействия капитальному ремонту" (Иные закупки товаров, работ и услуг для обеспечения государственных (муниципальных) нужд)</t>
  </si>
  <si>
    <t>Коммунальное хозяйство</t>
  </si>
  <si>
    <t>05.4.02.28640</t>
  </si>
  <si>
    <t>Расходы на ремонт и обслуживание объектов газоснабжения (Иные закупки товаров, работ и услуг для обеспечения государственных (муниципальных) нужд)</t>
  </si>
  <si>
    <t>Благоустройство</t>
  </si>
  <si>
    <t>09.4.01.28610</t>
  </si>
  <si>
    <t>Мероприятия по оплате и обслуживанию уличного освещения (Иные закупки товаров, работ и услуг для обеспечения государственных (муниципальных) нужд)</t>
  </si>
  <si>
    <t>09.4.02.28490</t>
  </si>
  <si>
    <t>Расходы на посадку зеленых насаждений (Иные закупки товаров, работ и услуг для обеспечения государственных (муниципальных) нужд)</t>
  </si>
  <si>
    <t>18.4.01.28270</t>
  </si>
  <si>
    <t>Расходы на обустройство парков, скверов (Иные закупки товаров, работ и услуг для обеспечения государственных (муниципальных) нужд)</t>
  </si>
  <si>
    <t>ОБРАЗОВАНИЕ</t>
  </si>
  <si>
    <t>Профессиональная подготовка, переподготовка и повышение квалификации</t>
  </si>
  <si>
    <t>01.4.01.28540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</si>
  <si>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</si>
  <si>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08</t>
  </si>
  <si>
    <t>КУЛЬТУРА, КИНЕМАТОГРАФИЯ</t>
  </si>
  <si>
    <t>Культура</t>
  </si>
  <si>
    <t>10.4.01.28590</t>
  </si>
  <si>
    <t>6.1.0</t>
  </si>
  <si>
    <t>Расходы на обеспечение деятельности (оказания услуг) муниципальных учреждений культуры (Субсидии бюджетным учреждениям)</t>
  </si>
  <si>
    <t>СОЦИАЛЬНАЯ ПОЛИТИКА</t>
  </si>
  <si>
    <t>Пенсионное обеспечение</t>
  </si>
  <si>
    <t>15.4.01.28250</t>
  </si>
  <si>
    <t>3.1.0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</si>
  <si>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(Публичные нормативные социальные выплаты гражданам)</t>
  </si>
  <si>
    <t>ФИЗИЧЕСКАЯ КУЛЬТУРА И СПОРТ</t>
  </si>
  <si>
    <t>Физическая культура</t>
  </si>
  <si>
    <t>11.4.01.28360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</si>
  <si>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нужд)</t>
  </si>
  <si>
    <t>Всего</t>
  </si>
  <si>
    <t>2026г.</t>
  </si>
  <si>
    <t>Приложение 5</t>
  </si>
  <si>
    <t xml:space="preserve"> "О бюджете Кугейского сельского </t>
  </si>
  <si>
    <t>к проекту Решения Собрания депутатов Кугейского</t>
  </si>
  <si>
    <t xml:space="preserve">сельского поселения </t>
  </si>
  <si>
    <t xml:space="preserve">поселения Азовского района на 2026 год и на </t>
  </si>
  <si>
    <t>(тыс. руб.)</t>
  </si>
  <si>
    <t>Распределение бюджетных ассигнований по разделам, подразделам, целевым статьям (муниципальным программам Кугейского сельского поселения и непрограммным направлениям деятельности), группам (подгруппам) видов расходов классификации расходов бюджета Кугейского сельского поселения Азовского района на 2026 год и на плановый период 2027 и 2028 годы</t>
  </si>
  <si>
    <t xml:space="preserve">Председатель Собрания депутатов - </t>
  </si>
  <si>
    <t>Глава Кугейского сельского поселения</t>
  </si>
  <si>
    <t>Мельник А.В.</t>
  </si>
  <si>
    <t>А.В.Мельник</t>
  </si>
  <si>
    <t>плановый период 2027 и 2028 годов"" № __  от __.11.2025г.</t>
  </si>
  <si>
    <t>Расходы по содержанию и ремонту площадок мусорных контейнеров,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</si>
  <si>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Расходы на дезинфекцию и дератизацию от насекомых (Иные закупки товаров, работ и услуг для обеспечения государственных (муниципальных) нужд)</t>
  </si>
  <si>
    <t>09.4.03.28520</t>
  </si>
  <si>
    <t>09.4.03.28210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</si>
</sst>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7" x14ac:knownFonts="1">
    <font>
      <sz val="11"/>
      <color indexed="8"/>
      <name val="Calibri"/>
      <family val="2"/>
      <scheme val="minor"/>
    </font>
    <font>
      <sz val="14"/>
      <color indexed="8"/>
      <name val="Times New Roman CYR"/>
    </font>
    <font>
      <sz val="8"/>
      <color indexed="8"/>
      <name val="Arial Cyr"/>
    </font>
    <font>
      <b/>
      <sz val="14"/>
      <color indexed="0"/>
      <name val="Times New Roman"/>
    </font>
    <font>
      <sz val="14"/>
      <color indexed="8"/>
      <name val="Times New Roman"/>
    </font>
    <font>
      <b/>
      <sz val="12"/>
      <color indexed="0"/>
      <name val="Times New Roman"/>
    </font>
    <font>
      <b/>
      <sz val="12"/>
      <color indexed="8"/>
      <name val="Times New Roman CYR"/>
    </font>
    <font>
      <sz val="12"/>
      <color indexed="0"/>
      <name val="Times New Roman"/>
    </font>
    <font>
      <b/>
      <sz val="11"/>
      <color indexed="8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8"/>
      <color indexed="8"/>
      <name val="Arial Cyr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/>
    </xf>
    <xf numFmtId="165" fontId="2" fillId="2" borderId="1" xfId="0" applyNumberFormat="1" applyFont="1" applyFill="1" applyBorder="1" applyAlignment="1">
      <alignment vertical="center"/>
    </xf>
    <xf numFmtId="165" fontId="2" fillId="2" borderId="3" xfId="0" applyNumberFormat="1" applyFont="1" applyFill="1" applyBorder="1" applyAlignment="1">
      <alignment vertical="center"/>
    </xf>
    <xf numFmtId="0" fontId="5" fillId="2" borderId="3" xfId="0" applyFont="1" applyFill="1" applyBorder="1" applyAlignment="1">
      <alignment vertical="center"/>
    </xf>
    <xf numFmtId="165" fontId="5" fillId="2" borderId="3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3" xfId="0" applyFont="1" applyFill="1" applyBorder="1" applyAlignment="1">
      <alignment vertical="center" wrapText="1"/>
    </xf>
    <xf numFmtId="165" fontId="7" fillId="2" borderId="3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8" fillId="0" borderId="0" xfId="0" applyFont="1" applyAlignment="1">
      <alignment horizontal="right"/>
    </xf>
    <xf numFmtId="49" fontId="9" fillId="0" borderId="0" xfId="0" applyNumberFormat="1" applyFont="1" applyAlignment="1">
      <alignment horizontal="right" vertical="center"/>
    </xf>
    <xf numFmtId="49" fontId="9" fillId="0" borderId="1" xfId="0" applyNumberFormat="1" applyFont="1" applyBorder="1" applyAlignment="1">
      <alignment horizontal="right" vertical="center"/>
    </xf>
    <xf numFmtId="49" fontId="10" fillId="0" borderId="0" xfId="0" applyNumberFormat="1" applyFont="1" applyAlignment="1">
      <alignment horizontal="right" vertical="center"/>
    </xf>
    <xf numFmtId="0" fontId="12" fillId="0" borderId="0" xfId="0" applyFont="1"/>
    <xf numFmtId="0" fontId="13" fillId="0" borderId="0" xfId="0" applyFont="1"/>
    <xf numFmtId="165" fontId="14" fillId="2" borderId="3" xfId="0" applyNumberFormat="1" applyFont="1" applyFill="1" applyBorder="1" applyAlignment="1">
      <alignment vertical="center"/>
    </xf>
    <xf numFmtId="165" fontId="15" fillId="2" borderId="1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vertical="center"/>
    </xf>
    <xf numFmtId="49" fontId="14" fillId="2" borderId="3" xfId="0" applyNumberFormat="1" applyFont="1" applyFill="1" applyBorder="1" applyAlignment="1">
      <alignment vertical="center"/>
    </xf>
    <xf numFmtId="0" fontId="14" fillId="2" borderId="3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center" vertical="center" wrapText="1"/>
    </xf>
    <xf numFmtId="49" fontId="6" fillId="2" borderId="4" xfId="0" applyNumberFormat="1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49" fontId="6" fillId="2" borderId="4" xfId="0" applyNumberFormat="1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/>
    </xf>
    <xf numFmtId="0" fontId="0" fillId="0" borderId="0" xfId="0"/>
    <xf numFmtId="49" fontId="5" fillId="2" borderId="3" xfId="0" applyNumberFormat="1" applyFont="1" applyFill="1" applyBorder="1" applyAlignment="1">
      <alignment vertical="center" wrapText="1"/>
    </xf>
    <xf numFmtId="49" fontId="6" fillId="2" borderId="3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E74"/>
  <sheetViews>
    <sheetView showGridLines="0" tabSelected="1" topLeftCell="B52" workbookViewId="0">
      <selection activeCell="E57" sqref="E57"/>
    </sheetView>
  </sheetViews>
  <sheetFormatPr defaultRowHeight="10.15" customHeight="1" x14ac:dyDescent="0.25"/>
  <cols>
    <col min="1" max="1" width="8" hidden="1"/>
    <col min="2" max="2" width="44.42578125" customWidth="1"/>
    <col min="3" max="3" width="6.85546875" customWidth="1"/>
    <col min="4" max="4" width="7.7109375" customWidth="1"/>
    <col min="5" max="5" width="14.7109375" customWidth="1"/>
    <col min="6" max="19" width="8" hidden="1"/>
    <col min="20" max="20" width="6.5703125" customWidth="1"/>
    <col min="21" max="37" width="8" hidden="1" customWidth="1"/>
    <col min="38" max="38" width="15.7109375" customWidth="1"/>
    <col min="39" max="59" width="8" hidden="1"/>
    <col min="60" max="60" width="21.5703125" customWidth="1"/>
    <col min="61" max="75" width="8" hidden="1"/>
    <col min="76" max="76" width="8" hidden="1" customWidth="1"/>
    <col min="77" max="77" width="20.85546875" customWidth="1"/>
    <col min="78" max="83" width="8" hidden="1"/>
  </cols>
  <sheetData>
    <row r="1" spans="1:82" ht="17.25" customHeight="1" x14ac:dyDescent="0.25">
      <c r="BY1" s="16" t="s">
        <v>144</v>
      </c>
    </row>
    <row r="2" spans="1:82" ht="17.25" customHeight="1" x14ac:dyDescent="0.25">
      <c r="BY2" s="18" t="s">
        <v>146</v>
      </c>
    </row>
    <row r="3" spans="1:82" ht="17.25" customHeight="1" x14ac:dyDescent="0.25">
      <c r="BY3" s="18" t="s">
        <v>147</v>
      </c>
    </row>
    <row r="4" spans="1:82" ht="19.7" customHeight="1" x14ac:dyDescent="0.25">
      <c r="A4" s="1"/>
      <c r="B4" s="1"/>
      <c r="C4" s="14"/>
      <c r="D4" s="14"/>
      <c r="E4" s="14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4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4"/>
      <c r="AM4" s="15"/>
      <c r="AN4" s="15"/>
      <c r="AO4" s="15"/>
      <c r="AP4" s="15"/>
      <c r="AQ4" s="15"/>
      <c r="AR4" s="15"/>
      <c r="AS4" s="15"/>
      <c r="AT4" s="15"/>
      <c r="AU4" s="15"/>
      <c r="AV4" s="15"/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4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8" t="s">
        <v>145</v>
      </c>
      <c r="BZ4" s="15"/>
      <c r="CA4" s="15"/>
      <c r="CB4" s="15"/>
    </row>
    <row r="5" spans="1:82" ht="15" x14ac:dyDescent="0.25">
      <c r="BY5" s="18" t="s">
        <v>148</v>
      </c>
    </row>
    <row r="6" spans="1:82" ht="15" x14ac:dyDescent="0.25">
      <c r="BY6" s="18" t="s">
        <v>155</v>
      </c>
    </row>
    <row r="7" spans="1:82" ht="63" customHeight="1" x14ac:dyDescent="0.25">
      <c r="B7" s="31" t="s">
        <v>150</v>
      </c>
      <c r="C7" s="31"/>
      <c r="D7" s="31"/>
      <c r="E7" s="31"/>
      <c r="F7" s="31"/>
      <c r="G7" s="31"/>
      <c r="H7" s="31"/>
      <c r="I7" s="31"/>
      <c r="J7" s="31"/>
      <c r="K7" s="31"/>
      <c r="L7" s="31"/>
      <c r="M7" s="31"/>
      <c r="N7" s="31"/>
      <c r="O7" s="31"/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Y7" s="17"/>
    </row>
    <row r="8" spans="1:82" ht="18.75" x14ac:dyDescent="0.25">
      <c r="A8" s="3"/>
      <c r="B8" s="3"/>
      <c r="C8" s="3"/>
      <c r="D8" s="3"/>
      <c r="E8" s="3"/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BM8" s="3"/>
      <c r="BN8" s="3"/>
      <c r="BO8" s="3"/>
      <c r="BP8" s="3"/>
      <c r="BQ8" s="3"/>
      <c r="BR8" s="3"/>
      <c r="BS8" s="3"/>
      <c r="BT8" s="3"/>
      <c r="BU8" s="3"/>
      <c r="BV8" s="3"/>
      <c r="BW8" s="3"/>
      <c r="BX8" s="3"/>
      <c r="BY8" s="19" t="s">
        <v>149</v>
      </c>
      <c r="BZ8" s="3"/>
      <c r="CA8" s="3"/>
      <c r="CB8" s="3"/>
    </row>
    <row r="9" spans="1:82" ht="15" x14ac:dyDescent="0.25">
      <c r="A9" s="27" t="s">
        <v>22</v>
      </c>
      <c r="B9" s="30" t="s">
        <v>22</v>
      </c>
      <c r="C9" s="30" t="s">
        <v>13</v>
      </c>
      <c r="D9" s="30" t="s">
        <v>14</v>
      </c>
      <c r="E9" s="30" t="s">
        <v>15</v>
      </c>
      <c r="F9" s="36" t="s">
        <v>15</v>
      </c>
      <c r="G9" s="36" t="s">
        <v>15</v>
      </c>
      <c r="H9" s="36" t="s">
        <v>15</v>
      </c>
      <c r="I9" s="36" t="s">
        <v>15</v>
      </c>
      <c r="J9" s="36" t="s">
        <v>15</v>
      </c>
      <c r="K9" s="36" t="s">
        <v>15</v>
      </c>
      <c r="L9" s="36" t="s">
        <v>15</v>
      </c>
      <c r="M9" s="36" t="s">
        <v>15</v>
      </c>
      <c r="N9" s="36" t="s">
        <v>15</v>
      </c>
      <c r="O9" s="36" t="s">
        <v>15</v>
      </c>
      <c r="P9" s="36" t="s">
        <v>15</v>
      </c>
      <c r="Q9" s="36" t="s">
        <v>15</v>
      </c>
      <c r="R9" s="36" t="s">
        <v>15</v>
      </c>
      <c r="S9" s="36" t="s">
        <v>15</v>
      </c>
      <c r="T9" s="30" t="s">
        <v>16</v>
      </c>
      <c r="U9" s="29" t="s">
        <v>4</v>
      </c>
      <c r="V9" s="29" t="s">
        <v>17</v>
      </c>
      <c r="W9" s="29" t="s">
        <v>5</v>
      </c>
      <c r="X9" s="29" t="s">
        <v>18</v>
      </c>
      <c r="Y9" s="29" t="s">
        <v>7</v>
      </c>
      <c r="Z9" s="29" t="s">
        <v>19</v>
      </c>
      <c r="AA9" s="29" t="s">
        <v>9</v>
      </c>
      <c r="AB9" s="29" t="s">
        <v>20</v>
      </c>
      <c r="AC9" s="29" t="s">
        <v>10</v>
      </c>
      <c r="AD9" s="29" t="s">
        <v>21</v>
      </c>
      <c r="AE9" s="29" t="s">
        <v>11</v>
      </c>
      <c r="AF9" s="29" t="s">
        <v>4</v>
      </c>
      <c r="AG9" s="29" t="s">
        <v>5</v>
      </c>
      <c r="AH9" s="29" t="s">
        <v>7</v>
      </c>
      <c r="AI9" s="29" t="s">
        <v>9</v>
      </c>
      <c r="AJ9" s="29" t="s">
        <v>10</v>
      </c>
      <c r="AK9" s="29" t="s">
        <v>11</v>
      </c>
      <c r="AL9" s="30" t="s">
        <v>143</v>
      </c>
      <c r="AM9" s="29" t="s">
        <v>5</v>
      </c>
      <c r="AN9" s="29" t="s">
        <v>7</v>
      </c>
      <c r="AO9" s="29" t="s">
        <v>9</v>
      </c>
      <c r="AP9" s="29" t="s">
        <v>11</v>
      </c>
      <c r="AQ9" s="27" t="s">
        <v>23</v>
      </c>
      <c r="AR9" s="27" t="s">
        <v>17</v>
      </c>
      <c r="AS9" s="27" t="s">
        <v>24</v>
      </c>
      <c r="AT9" s="27" t="s">
        <v>18</v>
      </c>
      <c r="AU9" s="27" t="s">
        <v>25</v>
      </c>
      <c r="AV9" s="27" t="s">
        <v>19</v>
      </c>
      <c r="AW9" s="27" t="s">
        <v>26</v>
      </c>
      <c r="AX9" s="27" t="s">
        <v>20</v>
      </c>
      <c r="AY9" s="27" t="s">
        <v>27</v>
      </c>
      <c r="AZ9" s="27" t="s">
        <v>21</v>
      </c>
      <c r="BA9" s="27" t="s">
        <v>28</v>
      </c>
      <c r="BB9" s="27" t="s">
        <v>23</v>
      </c>
      <c r="BC9" s="27" t="s">
        <v>24</v>
      </c>
      <c r="BD9" s="27" t="s">
        <v>25</v>
      </c>
      <c r="BE9" s="27" t="s">
        <v>26</v>
      </c>
      <c r="BF9" s="27" t="s">
        <v>27</v>
      </c>
      <c r="BG9" s="27" t="s">
        <v>28</v>
      </c>
      <c r="BH9" s="30" t="s">
        <v>23</v>
      </c>
      <c r="BI9" s="27" t="s">
        <v>24</v>
      </c>
      <c r="BJ9" s="27" t="s">
        <v>25</v>
      </c>
      <c r="BK9" s="27" t="s">
        <v>26</v>
      </c>
      <c r="BL9" s="27" t="s">
        <v>28</v>
      </c>
      <c r="BM9" s="27" t="s">
        <v>29</v>
      </c>
      <c r="BN9" s="27" t="s">
        <v>30</v>
      </c>
      <c r="BO9" s="27" t="s">
        <v>31</v>
      </c>
      <c r="BP9" s="27" t="s">
        <v>32</v>
      </c>
      <c r="BQ9" s="27" t="s">
        <v>33</v>
      </c>
      <c r="BR9" s="27" t="s">
        <v>34</v>
      </c>
      <c r="BS9" s="27" t="s">
        <v>29</v>
      </c>
      <c r="BT9" s="27" t="s">
        <v>30</v>
      </c>
      <c r="BU9" s="27" t="s">
        <v>31</v>
      </c>
      <c r="BV9" s="27" t="s">
        <v>32</v>
      </c>
      <c r="BW9" s="27" t="s">
        <v>33</v>
      </c>
      <c r="BX9" s="27" t="s">
        <v>34</v>
      </c>
      <c r="BY9" s="30" t="s">
        <v>29</v>
      </c>
      <c r="BZ9" s="27" t="s">
        <v>30</v>
      </c>
      <c r="CA9" s="27" t="s">
        <v>31</v>
      </c>
      <c r="CB9" s="27" t="s">
        <v>32</v>
      </c>
      <c r="CC9" s="33" t="s">
        <v>34</v>
      </c>
    </row>
    <row r="10" spans="1:82" ht="9" customHeight="1" x14ac:dyDescent="0.25">
      <c r="A10" s="28"/>
      <c r="B10" s="30"/>
      <c r="C10" s="30"/>
      <c r="D10" s="30"/>
      <c r="E10" s="30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0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5"/>
      <c r="AM10" s="32"/>
      <c r="AN10" s="32"/>
      <c r="AO10" s="32"/>
      <c r="AP10" s="32"/>
      <c r="AQ10" s="28"/>
      <c r="AR10" s="28"/>
      <c r="AS10" s="28"/>
      <c r="AT10" s="28"/>
      <c r="AU10" s="28"/>
      <c r="AV10" s="28"/>
      <c r="AW10" s="28"/>
      <c r="AX10" s="28"/>
      <c r="AY10" s="28"/>
      <c r="AZ10" s="28"/>
      <c r="BA10" s="28"/>
      <c r="BB10" s="28"/>
      <c r="BC10" s="28"/>
      <c r="BD10" s="28"/>
      <c r="BE10" s="28"/>
      <c r="BF10" s="28"/>
      <c r="BG10" s="28"/>
      <c r="BH10" s="30"/>
      <c r="BI10" s="28"/>
      <c r="BJ10" s="28"/>
      <c r="BK10" s="28"/>
      <c r="BL10" s="28"/>
      <c r="BM10" s="28"/>
      <c r="BN10" s="28"/>
      <c r="BO10" s="28"/>
      <c r="BP10" s="28"/>
      <c r="BQ10" s="28"/>
      <c r="BR10" s="28"/>
      <c r="BS10" s="28"/>
      <c r="BT10" s="28"/>
      <c r="BU10" s="28"/>
      <c r="BV10" s="28"/>
      <c r="BW10" s="28"/>
      <c r="BX10" s="28"/>
      <c r="BY10" s="30"/>
      <c r="BZ10" s="28"/>
      <c r="CA10" s="28"/>
      <c r="CB10" s="28"/>
      <c r="CC10" s="34"/>
    </row>
    <row r="11" spans="1:82" ht="7.5" customHeight="1" x14ac:dyDescent="0.25">
      <c r="A11" s="29"/>
      <c r="B11" s="30"/>
      <c r="C11" s="30" t="s">
        <v>0</v>
      </c>
      <c r="D11" s="30" t="s">
        <v>1</v>
      </c>
      <c r="E11" s="30" t="s">
        <v>2</v>
      </c>
      <c r="F11" s="36" t="s">
        <v>2</v>
      </c>
      <c r="G11" s="36" t="s">
        <v>2</v>
      </c>
      <c r="H11" s="36" t="s">
        <v>2</v>
      </c>
      <c r="I11" s="36" t="s">
        <v>2</v>
      </c>
      <c r="J11" s="36" t="s">
        <v>2</v>
      </c>
      <c r="K11" s="36" t="s">
        <v>2</v>
      </c>
      <c r="L11" s="36" t="s">
        <v>2</v>
      </c>
      <c r="M11" s="36" t="s">
        <v>2</v>
      </c>
      <c r="N11" s="36" t="s">
        <v>2</v>
      </c>
      <c r="O11" s="36" t="s">
        <v>2</v>
      </c>
      <c r="P11" s="36" t="s">
        <v>2</v>
      </c>
      <c r="Q11" s="36" t="s">
        <v>2</v>
      </c>
      <c r="R11" s="36" t="s">
        <v>2</v>
      </c>
      <c r="S11" s="36" t="s">
        <v>2</v>
      </c>
      <c r="T11" s="30" t="s">
        <v>3</v>
      </c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29"/>
      <c r="AL11" s="30"/>
      <c r="AM11" s="29"/>
      <c r="AN11" s="29"/>
      <c r="AO11" s="29"/>
      <c r="AP11" s="29"/>
      <c r="AQ11" s="29" t="s">
        <v>4</v>
      </c>
      <c r="AR11" s="29" t="s">
        <v>12</v>
      </c>
      <c r="AS11" s="29" t="s">
        <v>5</v>
      </c>
      <c r="AT11" s="29" t="s">
        <v>6</v>
      </c>
      <c r="AU11" s="29" t="s">
        <v>7</v>
      </c>
      <c r="AV11" s="29" t="s">
        <v>8</v>
      </c>
      <c r="AW11" s="29" t="s">
        <v>9</v>
      </c>
      <c r="AX11" s="29" t="s">
        <v>10</v>
      </c>
      <c r="AY11" s="29" t="s">
        <v>11</v>
      </c>
      <c r="AZ11" s="29" t="s">
        <v>4</v>
      </c>
      <c r="BA11" s="29" t="s">
        <v>5</v>
      </c>
      <c r="BB11" s="29" t="s">
        <v>7</v>
      </c>
      <c r="BC11" s="29" t="s">
        <v>9</v>
      </c>
      <c r="BD11" s="29" t="s">
        <v>10</v>
      </c>
      <c r="BE11" s="29" t="s">
        <v>11</v>
      </c>
      <c r="BF11" s="29" t="s">
        <v>4</v>
      </c>
      <c r="BG11" s="29" t="s">
        <v>5</v>
      </c>
      <c r="BH11" s="30" t="s">
        <v>7</v>
      </c>
      <c r="BI11" s="29" t="s">
        <v>9</v>
      </c>
      <c r="BJ11" s="29" t="s">
        <v>10</v>
      </c>
      <c r="BK11" s="29" t="s">
        <v>11</v>
      </c>
      <c r="BL11" s="29" t="s">
        <v>5</v>
      </c>
      <c r="BM11" s="29" t="s">
        <v>7</v>
      </c>
      <c r="BN11" s="29" t="s">
        <v>9</v>
      </c>
      <c r="BO11" s="29" t="s">
        <v>10</v>
      </c>
      <c r="BP11" s="29" t="s">
        <v>11</v>
      </c>
      <c r="BQ11" s="29" t="s">
        <v>4</v>
      </c>
      <c r="BR11" s="29" t="s">
        <v>5</v>
      </c>
      <c r="BS11" s="29" t="s">
        <v>7</v>
      </c>
      <c r="BT11" s="29" t="s">
        <v>9</v>
      </c>
      <c r="BU11" s="29" t="s">
        <v>10</v>
      </c>
      <c r="BV11" s="29" t="s">
        <v>11</v>
      </c>
      <c r="BW11" s="29" t="s">
        <v>4</v>
      </c>
      <c r="BX11" s="29" t="s">
        <v>5</v>
      </c>
      <c r="BY11" s="30" t="s">
        <v>7</v>
      </c>
      <c r="BZ11" s="29" t="s">
        <v>9</v>
      </c>
      <c r="CA11" s="29" t="s">
        <v>10</v>
      </c>
      <c r="CB11" s="29" t="s">
        <v>11</v>
      </c>
      <c r="CC11" s="34"/>
    </row>
    <row r="12" spans="1:82" ht="15" hidden="1" x14ac:dyDescent="0.25">
      <c r="A12" s="4"/>
      <c r="B12" s="4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</row>
    <row r="13" spans="1:82" ht="15.75" x14ac:dyDescent="0.25">
      <c r="A13" s="2"/>
      <c r="B13" s="8" t="s">
        <v>37</v>
      </c>
      <c r="C13" s="8" t="s">
        <v>35</v>
      </c>
      <c r="D13" s="8" t="s">
        <v>36</v>
      </c>
      <c r="E13" s="8"/>
      <c r="T13" s="8"/>
      <c r="U13" s="6">
        <v>11455.9</v>
      </c>
      <c r="V13" s="6"/>
      <c r="W13" s="6"/>
      <c r="X13" s="6">
        <v>0.2</v>
      </c>
      <c r="Y13" s="6">
        <v>0.2</v>
      </c>
      <c r="Z13" s="6"/>
      <c r="AA13" s="6"/>
      <c r="AB13" s="6">
        <v>11455.7</v>
      </c>
      <c r="AC13" s="6">
        <v>11455.7</v>
      </c>
      <c r="AD13" s="6"/>
      <c r="AE13" s="6"/>
      <c r="AF13" s="6"/>
      <c r="AG13" s="6"/>
      <c r="AH13" s="6"/>
      <c r="AI13" s="6"/>
      <c r="AJ13" s="6"/>
      <c r="AK13" s="6"/>
      <c r="AL13" s="9">
        <f>AL14+AL23+AL25+AL27+AL29</f>
        <v>12051.5</v>
      </c>
      <c r="AM13" s="9">
        <f t="shared" ref="AM13:BY13" si="0">AM14+AM23+AM25+AM27+AM29</f>
        <v>0</v>
      </c>
      <c r="AN13" s="9">
        <f t="shared" si="0"/>
        <v>0.2</v>
      </c>
      <c r="AO13" s="9">
        <f t="shared" si="0"/>
        <v>0</v>
      </c>
      <c r="AP13" s="9">
        <f t="shared" si="0"/>
        <v>0</v>
      </c>
      <c r="AQ13" s="9">
        <f t="shared" si="0"/>
        <v>11072.2</v>
      </c>
      <c r="AR13" s="9">
        <f t="shared" si="0"/>
        <v>0</v>
      </c>
      <c r="AS13" s="9">
        <f t="shared" si="0"/>
        <v>0</v>
      </c>
      <c r="AT13" s="9">
        <f t="shared" si="0"/>
        <v>0.2</v>
      </c>
      <c r="AU13" s="9">
        <f t="shared" si="0"/>
        <v>0.2</v>
      </c>
      <c r="AV13" s="9">
        <f t="shared" si="0"/>
        <v>0</v>
      </c>
      <c r="AW13" s="9">
        <f t="shared" si="0"/>
        <v>0</v>
      </c>
      <c r="AX13" s="9">
        <f t="shared" si="0"/>
        <v>11072</v>
      </c>
      <c r="AY13" s="9">
        <f t="shared" si="0"/>
        <v>11072</v>
      </c>
      <c r="AZ13" s="9">
        <f t="shared" si="0"/>
        <v>0</v>
      </c>
      <c r="BA13" s="9">
        <f t="shared" si="0"/>
        <v>0</v>
      </c>
      <c r="BB13" s="9">
        <f t="shared" si="0"/>
        <v>0</v>
      </c>
      <c r="BC13" s="9">
        <f t="shared" si="0"/>
        <v>0</v>
      </c>
      <c r="BD13" s="9">
        <f t="shared" si="0"/>
        <v>0</v>
      </c>
      <c r="BE13" s="9">
        <f t="shared" si="0"/>
        <v>0</v>
      </c>
      <c r="BF13" s="9">
        <f t="shared" si="0"/>
        <v>0</v>
      </c>
      <c r="BG13" s="9">
        <f t="shared" si="0"/>
        <v>0</v>
      </c>
      <c r="BH13" s="9">
        <f t="shared" si="0"/>
        <v>11155</v>
      </c>
      <c r="BI13" s="9">
        <f t="shared" si="0"/>
        <v>0</v>
      </c>
      <c r="BJ13" s="9">
        <f t="shared" si="0"/>
        <v>0.2</v>
      </c>
      <c r="BK13" s="9">
        <f t="shared" si="0"/>
        <v>0</v>
      </c>
      <c r="BL13" s="9">
        <f t="shared" si="0"/>
        <v>0</v>
      </c>
      <c r="BM13" s="9">
        <f t="shared" si="0"/>
        <v>10745.800000000001</v>
      </c>
      <c r="BN13" s="9">
        <f t="shared" si="0"/>
        <v>0</v>
      </c>
      <c r="BO13" s="9">
        <f t="shared" si="0"/>
        <v>0.2</v>
      </c>
      <c r="BP13" s="9">
        <f t="shared" si="0"/>
        <v>0</v>
      </c>
      <c r="BQ13" s="9">
        <f t="shared" si="0"/>
        <v>10745.6</v>
      </c>
      <c r="BR13" s="9">
        <f t="shared" si="0"/>
        <v>0</v>
      </c>
      <c r="BS13" s="9">
        <f t="shared" si="0"/>
        <v>0</v>
      </c>
      <c r="BT13" s="9">
        <f t="shared" si="0"/>
        <v>0</v>
      </c>
      <c r="BU13" s="9">
        <f t="shared" si="0"/>
        <v>0</v>
      </c>
      <c r="BV13" s="9">
        <f t="shared" si="0"/>
        <v>0</v>
      </c>
      <c r="BW13" s="9">
        <f t="shared" si="0"/>
        <v>0</v>
      </c>
      <c r="BX13" s="9">
        <f t="shared" si="0"/>
        <v>0</v>
      </c>
      <c r="BY13" s="9">
        <f t="shared" si="0"/>
        <v>11131.900000000001</v>
      </c>
      <c r="BZ13" s="6"/>
      <c r="CA13" s="6">
        <v>0.2</v>
      </c>
      <c r="CB13" s="6"/>
      <c r="CC13" s="6"/>
      <c r="CD13" s="6"/>
    </row>
    <row r="14" spans="1:82" ht="78.75" x14ac:dyDescent="0.25">
      <c r="A14" s="4"/>
      <c r="B14" s="11" t="s">
        <v>39</v>
      </c>
      <c r="C14" s="10" t="s">
        <v>35</v>
      </c>
      <c r="D14" s="10" t="s">
        <v>38</v>
      </c>
      <c r="E14" s="10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10"/>
      <c r="U14" s="7">
        <v>10330.4</v>
      </c>
      <c r="V14" s="7"/>
      <c r="W14" s="7"/>
      <c r="X14" s="7">
        <v>0.2</v>
      </c>
      <c r="Y14" s="7">
        <v>0.2</v>
      </c>
      <c r="Z14" s="7"/>
      <c r="AA14" s="7"/>
      <c r="AB14" s="7">
        <v>10330.200000000001</v>
      </c>
      <c r="AC14" s="7">
        <v>10330.200000000001</v>
      </c>
      <c r="AD14" s="7"/>
      <c r="AE14" s="7"/>
      <c r="AF14" s="7"/>
      <c r="AG14" s="7"/>
      <c r="AH14" s="7"/>
      <c r="AI14" s="7"/>
      <c r="AJ14" s="7"/>
      <c r="AK14" s="7"/>
      <c r="AL14" s="12">
        <f>AL16+AL17+AL18+AL19+AL21+AL22</f>
        <v>10760.400000000001</v>
      </c>
      <c r="AM14" s="12">
        <f t="shared" ref="AM14:BX14" si="1">AM16+AM17+AM18+AM19+AM21+AM22</f>
        <v>0</v>
      </c>
      <c r="AN14" s="12">
        <f t="shared" si="1"/>
        <v>0.2</v>
      </c>
      <c r="AO14" s="12">
        <f t="shared" si="1"/>
        <v>0</v>
      </c>
      <c r="AP14" s="12">
        <f t="shared" si="1"/>
        <v>0</v>
      </c>
      <c r="AQ14" s="12">
        <f t="shared" si="1"/>
        <v>10520</v>
      </c>
      <c r="AR14" s="12">
        <f t="shared" si="1"/>
        <v>0</v>
      </c>
      <c r="AS14" s="12">
        <f t="shared" si="1"/>
        <v>0</v>
      </c>
      <c r="AT14" s="12">
        <f t="shared" si="1"/>
        <v>0.2</v>
      </c>
      <c r="AU14" s="12">
        <f t="shared" si="1"/>
        <v>0.2</v>
      </c>
      <c r="AV14" s="12">
        <f t="shared" si="1"/>
        <v>0</v>
      </c>
      <c r="AW14" s="12">
        <f t="shared" si="1"/>
        <v>0</v>
      </c>
      <c r="AX14" s="12">
        <f t="shared" si="1"/>
        <v>10519.8</v>
      </c>
      <c r="AY14" s="12">
        <f t="shared" si="1"/>
        <v>10519.8</v>
      </c>
      <c r="AZ14" s="12">
        <f t="shared" si="1"/>
        <v>0</v>
      </c>
      <c r="BA14" s="12">
        <f t="shared" si="1"/>
        <v>0</v>
      </c>
      <c r="BB14" s="12">
        <f t="shared" si="1"/>
        <v>0</v>
      </c>
      <c r="BC14" s="12">
        <f t="shared" si="1"/>
        <v>0</v>
      </c>
      <c r="BD14" s="12">
        <f t="shared" si="1"/>
        <v>0</v>
      </c>
      <c r="BE14" s="12">
        <f t="shared" si="1"/>
        <v>0</v>
      </c>
      <c r="BF14" s="12">
        <f t="shared" si="1"/>
        <v>0</v>
      </c>
      <c r="BG14" s="12">
        <f t="shared" si="1"/>
        <v>0</v>
      </c>
      <c r="BH14" s="12">
        <f>BH16+BH17+BH18+BH19+BH21+BH22+BH15+BH20</f>
        <v>10531</v>
      </c>
      <c r="BI14" s="12">
        <f t="shared" si="1"/>
        <v>0</v>
      </c>
      <c r="BJ14" s="12">
        <f t="shared" si="1"/>
        <v>0.2</v>
      </c>
      <c r="BK14" s="12">
        <f t="shared" si="1"/>
        <v>0</v>
      </c>
      <c r="BL14" s="12">
        <f t="shared" si="1"/>
        <v>0</v>
      </c>
      <c r="BM14" s="12">
        <f t="shared" si="1"/>
        <v>9837.9000000000015</v>
      </c>
      <c r="BN14" s="12">
        <f t="shared" si="1"/>
        <v>0</v>
      </c>
      <c r="BO14" s="12">
        <f t="shared" si="1"/>
        <v>0.2</v>
      </c>
      <c r="BP14" s="12">
        <f t="shared" si="1"/>
        <v>0</v>
      </c>
      <c r="BQ14" s="12">
        <f t="shared" si="1"/>
        <v>9837.7000000000007</v>
      </c>
      <c r="BR14" s="12">
        <f t="shared" si="1"/>
        <v>0</v>
      </c>
      <c r="BS14" s="12">
        <f t="shared" si="1"/>
        <v>0</v>
      </c>
      <c r="BT14" s="12">
        <f t="shared" si="1"/>
        <v>0</v>
      </c>
      <c r="BU14" s="12">
        <f t="shared" si="1"/>
        <v>0</v>
      </c>
      <c r="BV14" s="12">
        <f t="shared" si="1"/>
        <v>0</v>
      </c>
      <c r="BW14" s="12">
        <f t="shared" si="1"/>
        <v>0</v>
      </c>
      <c r="BX14" s="12">
        <f t="shared" si="1"/>
        <v>0</v>
      </c>
      <c r="BY14" s="12">
        <f>BY16+BY17+BY18+BY19+BY21+BY22</f>
        <v>9837.9000000000015</v>
      </c>
      <c r="BZ14" s="7"/>
      <c r="CA14" s="7">
        <v>0.2</v>
      </c>
      <c r="CB14" s="7"/>
      <c r="CC14" s="6"/>
      <c r="CD14" s="6"/>
    </row>
    <row r="15" spans="1:82" ht="94.5" x14ac:dyDescent="0.25">
      <c r="A15" s="4"/>
      <c r="B15" s="11" t="s">
        <v>42</v>
      </c>
      <c r="C15" s="10" t="s">
        <v>35</v>
      </c>
      <c r="D15" s="10" t="s">
        <v>38</v>
      </c>
      <c r="E15" s="10" t="s">
        <v>40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10" t="s">
        <v>41</v>
      </c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7"/>
      <c r="AG15" s="7"/>
      <c r="AH15" s="7"/>
      <c r="AI15" s="7"/>
      <c r="AJ15" s="7"/>
      <c r="AK15" s="7"/>
      <c r="AL15" s="12"/>
      <c r="AM15" s="7"/>
      <c r="AN15" s="7"/>
      <c r="AO15" s="7"/>
      <c r="AP15" s="7"/>
      <c r="AQ15" s="7">
        <v>10</v>
      </c>
      <c r="AR15" s="7"/>
      <c r="AS15" s="7"/>
      <c r="AT15" s="7"/>
      <c r="AU15" s="7"/>
      <c r="AV15" s="7"/>
      <c r="AW15" s="7"/>
      <c r="AX15" s="7">
        <v>10</v>
      </c>
      <c r="AY15" s="7">
        <v>10</v>
      </c>
      <c r="AZ15" s="7"/>
      <c r="BA15" s="7"/>
      <c r="BB15" s="7"/>
      <c r="BC15" s="7"/>
      <c r="BD15" s="7"/>
      <c r="BE15" s="7"/>
      <c r="BF15" s="7"/>
      <c r="BG15" s="7"/>
      <c r="BH15" s="12">
        <v>10</v>
      </c>
      <c r="BI15" s="7"/>
      <c r="BJ15" s="7"/>
      <c r="BK15" s="7"/>
      <c r="BL15" s="7"/>
      <c r="BM15" s="7"/>
      <c r="BN15" s="7"/>
      <c r="BO15" s="7"/>
      <c r="BP15" s="7"/>
      <c r="BQ15" s="7"/>
      <c r="BR15" s="7"/>
      <c r="BS15" s="7"/>
      <c r="BT15" s="7"/>
      <c r="BU15" s="7"/>
      <c r="BV15" s="7"/>
      <c r="BW15" s="7"/>
      <c r="BX15" s="7"/>
      <c r="BY15" s="12"/>
      <c r="BZ15" s="7"/>
      <c r="CA15" s="7"/>
      <c r="CB15" s="7"/>
      <c r="CC15" s="6"/>
      <c r="CD15" s="6"/>
    </row>
    <row r="16" spans="1:82" ht="66.75" customHeight="1" x14ac:dyDescent="0.25">
      <c r="A16" s="4"/>
      <c r="B16" s="11" t="s">
        <v>45</v>
      </c>
      <c r="C16" s="10" t="s">
        <v>35</v>
      </c>
      <c r="D16" s="10" t="s">
        <v>38</v>
      </c>
      <c r="E16" s="10" t="s">
        <v>43</v>
      </c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10" t="s">
        <v>44</v>
      </c>
      <c r="U16" s="7">
        <v>9694.5</v>
      </c>
      <c r="V16" s="7"/>
      <c r="W16" s="7"/>
      <c r="X16" s="7"/>
      <c r="Y16" s="7"/>
      <c r="Z16" s="7"/>
      <c r="AA16" s="7"/>
      <c r="AB16" s="7">
        <v>9694.5</v>
      </c>
      <c r="AC16" s="7">
        <v>9694.5</v>
      </c>
      <c r="AD16" s="7"/>
      <c r="AE16" s="7"/>
      <c r="AF16" s="7"/>
      <c r="AG16" s="7"/>
      <c r="AH16" s="7"/>
      <c r="AI16" s="7"/>
      <c r="AJ16" s="7"/>
      <c r="AK16" s="7"/>
      <c r="AL16" s="12">
        <v>9626.2000000000007</v>
      </c>
      <c r="AM16" s="7"/>
      <c r="AN16" s="7"/>
      <c r="AO16" s="7"/>
      <c r="AP16" s="7"/>
      <c r="AQ16" s="7">
        <v>9679.5</v>
      </c>
      <c r="AR16" s="7"/>
      <c r="AS16" s="7"/>
      <c r="AT16" s="7"/>
      <c r="AU16" s="7"/>
      <c r="AV16" s="7"/>
      <c r="AW16" s="7"/>
      <c r="AX16" s="7">
        <v>9679.5</v>
      </c>
      <c r="AY16" s="7">
        <v>9679.5</v>
      </c>
      <c r="AZ16" s="7"/>
      <c r="BA16" s="7"/>
      <c r="BB16" s="7"/>
      <c r="BC16" s="7"/>
      <c r="BD16" s="7"/>
      <c r="BE16" s="7"/>
      <c r="BF16" s="7"/>
      <c r="BG16" s="7"/>
      <c r="BH16" s="12">
        <v>9679.5</v>
      </c>
      <c r="BI16" s="7"/>
      <c r="BJ16" s="7"/>
      <c r="BK16" s="7"/>
      <c r="BL16" s="7"/>
      <c r="BM16" s="7">
        <v>9679.5</v>
      </c>
      <c r="BN16" s="7"/>
      <c r="BO16" s="7"/>
      <c r="BP16" s="7"/>
      <c r="BQ16" s="7">
        <v>9679.5</v>
      </c>
      <c r="BR16" s="7"/>
      <c r="BS16" s="7"/>
      <c r="BT16" s="7"/>
      <c r="BU16" s="7"/>
      <c r="BV16" s="7"/>
      <c r="BW16" s="7"/>
      <c r="BX16" s="7"/>
      <c r="BY16" s="12">
        <v>9679.5</v>
      </c>
      <c r="BZ16" s="7"/>
      <c r="CA16" s="7"/>
      <c r="CB16" s="7"/>
      <c r="CC16" s="6"/>
      <c r="CD16" s="6"/>
    </row>
    <row r="17" spans="1:82" ht="63" x14ac:dyDescent="0.25">
      <c r="A17" s="4"/>
      <c r="B17" s="11" t="s">
        <v>47</v>
      </c>
      <c r="C17" s="10" t="s">
        <v>35</v>
      </c>
      <c r="D17" s="10" t="s">
        <v>38</v>
      </c>
      <c r="E17" s="10" t="s">
        <v>46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10" t="s">
        <v>41</v>
      </c>
      <c r="U17" s="7">
        <v>521.1</v>
      </c>
      <c r="V17" s="7"/>
      <c r="W17" s="7"/>
      <c r="X17" s="7"/>
      <c r="Y17" s="7"/>
      <c r="Z17" s="7"/>
      <c r="AA17" s="7"/>
      <c r="AB17" s="7">
        <v>521.1</v>
      </c>
      <c r="AC17" s="7">
        <v>521.1</v>
      </c>
      <c r="AD17" s="7"/>
      <c r="AE17" s="7"/>
      <c r="AF17" s="7"/>
      <c r="AG17" s="7"/>
      <c r="AH17" s="7"/>
      <c r="AI17" s="7"/>
      <c r="AJ17" s="7"/>
      <c r="AK17" s="7"/>
      <c r="AL17" s="12">
        <v>1019.8</v>
      </c>
      <c r="AM17" s="7"/>
      <c r="AN17" s="7"/>
      <c r="AO17" s="7"/>
      <c r="AP17" s="7"/>
      <c r="AQ17" s="7">
        <v>839.3</v>
      </c>
      <c r="AR17" s="7"/>
      <c r="AS17" s="7"/>
      <c r="AT17" s="7"/>
      <c r="AU17" s="7"/>
      <c r="AV17" s="7"/>
      <c r="AW17" s="7"/>
      <c r="AX17" s="7">
        <v>839.3</v>
      </c>
      <c r="AY17" s="7">
        <v>839.3</v>
      </c>
      <c r="AZ17" s="7"/>
      <c r="BA17" s="7"/>
      <c r="BB17" s="7"/>
      <c r="BC17" s="7"/>
      <c r="BD17" s="7"/>
      <c r="BE17" s="7"/>
      <c r="BF17" s="7"/>
      <c r="BG17" s="7"/>
      <c r="BH17" s="12">
        <v>839.3</v>
      </c>
      <c r="BI17" s="7"/>
      <c r="BJ17" s="7"/>
      <c r="BK17" s="7"/>
      <c r="BL17" s="7"/>
      <c r="BM17" s="7">
        <v>158.19999999999999</v>
      </c>
      <c r="BN17" s="7"/>
      <c r="BO17" s="7"/>
      <c r="BP17" s="7"/>
      <c r="BQ17" s="7">
        <v>158.19999999999999</v>
      </c>
      <c r="BR17" s="7"/>
      <c r="BS17" s="7"/>
      <c r="BT17" s="7"/>
      <c r="BU17" s="7"/>
      <c r="BV17" s="7"/>
      <c r="BW17" s="7"/>
      <c r="BX17" s="7"/>
      <c r="BY17" s="12">
        <v>158.19999999999999</v>
      </c>
      <c r="BZ17" s="7"/>
      <c r="CA17" s="7"/>
      <c r="CB17" s="7"/>
      <c r="CC17" s="6"/>
      <c r="CD17" s="6"/>
    </row>
    <row r="18" spans="1:82" ht="47.25" x14ac:dyDescent="0.25">
      <c r="A18" s="4"/>
      <c r="B18" s="11" t="s">
        <v>49</v>
      </c>
      <c r="C18" s="10" t="s">
        <v>35</v>
      </c>
      <c r="D18" s="10" t="s">
        <v>38</v>
      </c>
      <c r="E18" s="10" t="s">
        <v>46</v>
      </c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10" t="s">
        <v>48</v>
      </c>
      <c r="U18" s="7">
        <v>1</v>
      </c>
      <c r="V18" s="7"/>
      <c r="W18" s="7"/>
      <c r="X18" s="7"/>
      <c r="Y18" s="7"/>
      <c r="Z18" s="7"/>
      <c r="AA18" s="7"/>
      <c r="AB18" s="7">
        <v>1</v>
      </c>
      <c r="AC18" s="7">
        <v>1</v>
      </c>
      <c r="AD18" s="7"/>
      <c r="AE18" s="7"/>
      <c r="AF18" s="7"/>
      <c r="AG18" s="7"/>
      <c r="AH18" s="7"/>
      <c r="AI18" s="7"/>
      <c r="AJ18" s="7"/>
      <c r="AK18" s="7"/>
      <c r="AL18" s="12">
        <v>5</v>
      </c>
      <c r="AM18" s="7"/>
      <c r="AN18" s="7"/>
      <c r="AO18" s="7"/>
      <c r="AP18" s="7"/>
      <c r="AQ18" s="7">
        <v>1</v>
      </c>
      <c r="AR18" s="7"/>
      <c r="AS18" s="7"/>
      <c r="AT18" s="7"/>
      <c r="AU18" s="7"/>
      <c r="AV18" s="7"/>
      <c r="AW18" s="7"/>
      <c r="AX18" s="7">
        <v>1</v>
      </c>
      <c r="AY18" s="7">
        <v>1</v>
      </c>
      <c r="AZ18" s="7"/>
      <c r="BA18" s="7"/>
      <c r="BB18" s="7"/>
      <c r="BC18" s="7"/>
      <c r="BD18" s="7"/>
      <c r="BE18" s="7"/>
      <c r="BF18" s="7"/>
      <c r="BG18" s="7"/>
      <c r="BH18" s="12">
        <v>1</v>
      </c>
      <c r="BI18" s="7"/>
      <c r="BJ18" s="7"/>
      <c r="BK18" s="7"/>
      <c r="BL18" s="7"/>
      <c r="BM18" s="7"/>
      <c r="BN18" s="7"/>
      <c r="BO18" s="7"/>
      <c r="BP18" s="7"/>
      <c r="BQ18" s="7"/>
      <c r="BR18" s="7"/>
      <c r="BS18" s="7"/>
      <c r="BT18" s="7"/>
      <c r="BU18" s="7"/>
      <c r="BV18" s="7"/>
      <c r="BW18" s="7"/>
      <c r="BX18" s="7"/>
      <c r="BY18" s="12"/>
      <c r="BZ18" s="7"/>
      <c r="CA18" s="7"/>
      <c r="CB18" s="7"/>
      <c r="CC18" s="6"/>
      <c r="CD18" s="6"/>
    </row>
    <row r="19" spans="1:82" ht="63" x14ac:dyDescent="0.25">
      <c r="A19" s="4"/>
      <c r="B19" s="11" t="s">
        <v>51</v>
      </c>
      <c r="C19" s="10" t="s">
        <v>35</v>
      </c>
      <c r="D19" s="10" t="s">
        <v>38</v>
      </c>
      <c r="E19" s="10" t="s">
        <v>50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10" t="s">
        <v>41</v>
      </c>
      <c r="U19" s="7">
        <v>40</v>
      </c>
      <c r="V19" s="7"/>
      <c r="W19" s="7"/>
      <c r="X19" s="7"/>
      <c r="Y19" s="7"/>
      <c r="Z19" s="7"/>
      <c r="AA19" s="7"/>
      <c r="AB19" s="7">
        <v>40</v>
      </c>
      <c r="AC19" s="7">
        <v>40</v>
      </c>
      <c r="AD19" s="7"/>
      <c r="AE19" s="7"/>
      <c r="AF19" s="7"/>
      <c r="AG19" s="7"/>
      <c r="AH19" s="7"/>
      <c r="AI19" s="7"/>
      <c r="AJ19" s="7"/>
      <c r="AK19" s="7"/>
      <c r="AL19" s="12">
        <v>40</v>
      </c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12"/>
      <c r="BI19" s="7"/>
      <c r="BJ19" s="7"/>
      <c r="BK19" s="7"/>
      <c r="BL19" s="7"/>
      <c r="BM19" s="7"/>
      <c r="BN19" s="7"/>
      <c r="BO19" s="7"/>
      <c r="BP19" s="7"/>
      <c r="BQ19" s="7"/>
      <c r="BR19" s="7"/>
      <c r="BS19" s="7"/>
      <c r="BT19" s="7"/>
      <c r="BU19" s="7"/>
      <c r="BV19" s="7"/>
      <c r="BW19" s="7"/>
      <c r="BX19" s="7"/>
      <c r="BY19" s="12"/>
      <c r="BZ19" s="7"/>
      <c r="CA19" s="7"/>
      <c r="CB19" s="7"/>
      <c r="CC19" s="6"/>
      <c r="CD19" s="6"/>
    </row>
    <row r="20" spans="1:82" ht="94.5" x14ac:dyDescent="0.25">
      <c r="A20" s="4"/>
      <c r="B20" s="11" t="s">
        <v>53</v>
      </c>
      <c r="C20" s="10" t="s">
        <v>35</v>
      </c>
      <c r="D20" s="10" t="s">
        <v>38</v>
      </c>
      <c r="E20" s="10" t="s">
        <v>52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10" t="s">
        <v>41</v>
      </c>
      <c r="U20" s="7"/>
      <c r="V20" s="7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12"/>
      <c r="AM20" s="7"/>
      <c r="AN20" s="7"/>
      <c r="AO20" s="7"/>
      <c r="AP20" s="7"/>
      <c r="AQ20" s="7">
        <v>1</v>
      </c>
      <c r="AR20" s="7"/>
      <c r="AS20" s="7"/>
      <c r="AT20" s="7"/>
      <c r="AU20" s="7"/>
      <c r="AV20" s="7"/>
      <c r="AW20" s="7"/>
      <c r="AX20" s="7">
        <v>1</v>
      </c>
      <c r="AY20" s="7">
        <v>1</v>
      </c>
      <c r="AZ20" s="7"/>
      <c r="BA20" s="7"/>
      <c r="BB20" s="7"/>
      <c r="BC20" s="7"/>
      <c r="BD20" s="7"/>
      <c r="BE20" s="7"/>
      <c r="BF20" s="7"/>
      <c r="BG20" s="7"/>
      <c r="BH20" s="12">
        <v>1</v>
      </c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12"/>
      <c r="BZ20" s="7"/>
      <c r="CA20" s="7"/>
      <c r="CB20" s="7"/>
      <c r="CC20" s="6"/>
      <c r="CD20" s="6"/>
    </row>
    <row r="21" spans="1:82" ht="204.75" x14ac:dyDescent="0.25">
      <c r="A21" s="4"/>
      <c r="B21" s="13" t="s">
        <v>55</v>
      </c>
      <c r="C21" s="10" t="s">
        <v>35</v>
      </c>
      <c r="D21" s="10" t="s">
        <v>38</v>
      </c>
      <c r="E21" s="10" t="s">
        <v>54</v>
      </c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10" t="s">
        <v>41</v>
      </c>
      <c r="U21" s="7">
        <v>0.2</v>
      </c>
      <c r="V21" s="7"/>
      <c r="W21" s="7"/>
      <c r="X21" s="7">
        <v>0.2</v>
      </c>
      <c r="Y21" s="7">
        <v>0.2</v>
      </c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12">
        <v>0.2</v>
      </c>
      <c r="AM21" s="7"/>
      <c r="AN21" s="7">
        <v>0.2</v>
      </c>
      <c r="AO21" s="7"/>
      <c r="AP21" s="7"/>
      <c r="AQ21" s="7">
        <v>0.2</v>
      </c>
      <c r="AR21" s="7"/>
      <c r="AS21" s="7"/>
      <c r="AT21" s="7">
        <v>0.2</v>
      </c>
      <c r="AU21" s="7">
        <v>0.2</v>
      </c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12">
        <v>0.2</v>
      </c>
      <c r="BI21" s="7"/>
      <c r="BJ21" s="7">
        <v>0.2</v>
      </c>
      <c r="BK21" s="7"/>
      <c r="BL21" s="7"/>
      <c r="BM21" s="7">
        <v>0.2</v>
      </c>
      <c r="BN21" s="7"/>
      <c r="BO21" s="7">
        <v>0.2</v>
      </c>
      <c r="BP21" s="7"/>
      <c r="BQ21" s="7"/>
      <c r="BR21" s="7"/>
      <c r="BS21" s="7"/>
      <c r="BT21" s="7"/>
      <c r="BU21" s="7"/>
      <c r="BV21" s="7"/>
      <c r="BW21" s="7"/>
      <c r="BX21" s="7"/>
      <c r="BY21" s="12">
        <v>0.2</v>
      </c>
      <c r="BZ21" s="7"/>
      <c r="CA21" s="7">
        <v>0.2</v>
      </c>
      <c r="CB21" s="7"/>
      <c r="CC21" s="6"/>
      <c r="CD21" s="6"/>
    </row>
    <row r="22" spans="1:82" ht="173.25" x14ac:dyDescent="0.25">
      <c r="A22" s="4"/>
      <c r="B22" s="13" t="s">
        <v>58</v>
      </c>
      <c r="C22" s="10" t="s">
        <v>35</v>
      </c>
      <c r="D22" s="10" t="s">
        <v>38</v>
      </c>
      <c r="E22" s="10" t="s">
        <v>56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10" t="s">
        <v>57</v>
      </c>
      <c r="U22" s="7">
        <v>73.599999999999994</v>
      </c>
      <c r="V22" s="7"/>
      <c r="W22" s="7"/>
      <c r="X22" s="7"/>
      <c r="Y22" s="7"/>
      <c r="Z22" s="7"/>
      <c r="AA22" s="7"/>
      <c r="AB22" s="7">
        <v>73.599999999999994</v>
      </c>
      <c r="AC22" s="7">
        <v>73.599999999999994</v>
      </c>
      <c r="AD22" s="7"/>
      <c r="AE22" s="7"/>
      <c r="AF22" s="7"/>
      <c r="AG22" s="7"/>
      <c r="AH22" s="7"/>
      <c r="AI22" s="7"/>
      <c r="AJ22" s="7"/>
      <c r="AK22" s="7"/>
      <c r="AL22" s="12">
        <v>69.2</v>
      </c>
      <c r="AM22" s="7"/>
      <c r="AN22" s="7"/>
      <c r="AO22" s="7"/>
      <c r="AP22" s="7"/>
      <c r="AQ22" s="7"/>
      <c r="AR22" s="7"/>
      <c r="AS22" s="7"/>
      <c r="AT22" s="7"/>
      <c r="AU22" s="7"/>
      <c r="AV22" s="7"/>
      <c r="AW22" s="7"/>
      <c r="AX22" s="7"/>
      <c r="AY22" s="7"/>
      <c r="AZ22" s="7"/>
      <c r="BA22" s="7"/>
      <c r="BB22" s="7"/>
      <c r="BC22" s="7"/>
      <c r="BD22" s="7"/>
      <c r="BE22" s="7"/>
      <c r="BF22" s="7"/>
      <c r="BG22" s="7"/>
      <c r="BH22" s="12"/>
      <c r="BI22" s="7"/>
      <c r="BJ22" s="7"/>
      <c r="BK22" s="7"/>
      <c r="BL22" s="7"/>
      <c r="BM22" s="7"/>
      <c r="BN22" s="7"/>
      <c r="BO22" s="7"/>
      <c r="BP22" s="7"/>
      <c r="BQ22" s="7"/>
      <c r="BR22" s="7"/>
      <c r="BS22" s="7"/>
      <c r="BT22" s="7"/>
      <c r="BU22" s="7"/>
      <c r="BV22" s="7"/>
      <c r="BW22" s="7"/>
      <c r="BX22" s="7"/>
      <c r="BY22" s="12"/>
      <c r="BZ22" s="7"/>
      <c r="CA22" s="7"/>
      <c r="CB22" s="7"/>
      <c r="CC22" s="6"/>
      <c r="CD22" s="6"/>
    </row>
    <row r="23" spans="1:82" ht="63" x14ac:dyDescent="0.25">
      <c r="A23" s="4"/>
      <c r="B23" s="11" t="s">
        <v>60</v>
      </c>
      <c r="C23" s="10" t="s">
        <v>35</v>
      </c>
      <c r="D23" s="10" t="s">
        <v>59</v>
      </c>
      <c r="E23" s="10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10"/>
      <c r="U23" s="7">
        <v>278</v>
      </c>
      <c r="V23" s="7"/>
      <c r="W23" s="7"/>
      <c r="X23" s="7"/>
      <c r="Y23" s="7"/>
      <c r="Z23" s="7"/>
      <c r="AA23" s="7"/>
      <c r="AB23" s="7">
        <v>278</v>
      </c>
      <c r="AC23" s="7">
        <v>278</v>
      </c>
      <c r="AD23" s="7"/>
      <c r="AE23" s="7"/>
      <c r="AF23" s="7"/>
      <c r="AG23" s="7"/>
      <c r="AH23" s="7"/>
      <c r="AI23" s="7"/>
      <c r="AJ23" s="7"/>
      <c r="AK23" s="7"/>
      <c r="AL23" s="12">
        <v>375.9</v>
      </c>
      <c r="AM23" s="7"/>
      <c r="AN23" s="7"/>
      <c r="AO23" s="7"/>
      <c r="AP23" s="7"/>
      <c r="AQ23" s="7"/>
      <c r="AR23" s="7"/>
      <c r="AS23" s="7"/>
      <c r="AT23" s="7"/>
      <c r="AU23" s="7"/>
      <c r="AV23" s="7"/>
      <c r="AW23" s="7"/>
      <c r="AX23" s="7"/>
      <c r="AY23" s="7"/>
      <c r="AZ23" s="7"/>
      <c r="BA23" s="7"/>
      <c r="BB23" s="7"/>
      <c r="BC23" s="7"/>
      <c r="BD23" s="7"/>
      <c r="BE23" s="7"/>
      <c r="BF23" s="7"/>
      <c r="BG23" s="7"/>
      <c r="BH23" s="12"/>
      <c r="BI23" s="7"/>
      <c r="BJ23" s="7"/>
      <c r="BK23" s="7"/>
      <c r="BL23" s="7"/>
      <c r="BM23" s="7"/>
      <c r="BN23" s="7"/>
      <c r="BO23" s="7"/>
      <c r="BP23" s="7"/>
      <c r="BQ23" s="7"/>
      <c r="BR23" s="7"/>
      <c r="BS23" s="7"/>
      <c r="BT23" s="7"/>
      <c r="BU23" s="7"/>
      <c r="BV23" s="7"/>
      <c r="BW23" s="7"/>
      <c r="BX23" s="7"/>
      <c r="BY23" s="12"/>
      <c r="BZ23" s="7"/>
      <c r="CA23" s="7"/>
      <c r="CB23" s="7"/>
      <c r="CC23" s="6"/>
      <c r="CD23" s="6"/>
    </row>
    <row r="24" spans="1:82" ht="139.5" customHeight="1" x14ac:dyDescent="0.25">
      <c r="A24" s="4"/>
      <c r="B24" s="13" t="s">
        <v>62</v>
      </c>
      <c r="C24" s="10" t="s">
        <v>35</v>
      </c>
      <c r="D24" s="10" t="s">
        <v>59</v>
      </c>
      <c r="E24" s="10" t="s">
        <v>61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10" t="s">
        <v>57</v>
      </c>
      <c r="U24" s="7">
        <v>278</v>
      </c>
      <c r="V24" s="7"/>
      <c r="W24" s="7"/>
      <c r="X24" s="7"/>
      <c r="Y24" s="7"/>
      <c r="Z24" s="7"/>
      <c r="AA24" s="7"/>
      <c r="AB24" s="7">
        <v>278</v>
      </c>
      <c r="AC24" s="7">
        <v>278</v>
      </c>
      <c r="AD24" s="7"/>
      <c r="AE24" s="7"/>
      <c r="AF24" s="7"/>
      <c r="AG24" s="7"/>
      <c r="AH24" s="7"/>
      <c r="AI24" s="7"/>
      <c r="AJ24" s="7"/>
      <c r="AK24" s="7"/>
      <c r="AL24" s="12">
        <v>375.9</v>
      </c>
      <c r="AM24" s="7"/>
      <c r="AN24" s="7"/>
      <c r="AO24" s="7"/>
      <c r="AP24" s="7"/>
      <c r="AQ24" s="7"/>
      <c r="AR24" s="7"/>
      <c r="AS24" s="7"/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12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12"/>
      <c r="BZ24" s="7"/>
      <c r="CA24" s="7"/>
      <c r="CB24" s="7"/>
      <c r="CC24" s="6"/>
      <c r="CD24" s="6"/>
    </row>
    <row r="25" spans="1:82" ht="31.5" x14ac:dyDescent="0.25">
      <c r="A25" s="4"/>
      <c r="B25" s="11" t="s">
        <v>64</v>
      </c>
      <c r="C25" s="10" t="s">
        <v>35</v>
      </c>
      <c r="D25" s="10" t="s">
        <v>63</v>
      </c>
      <c r="E25" s="10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10"/>
      <c r="U25" s="7">
        <v>712.9</v>
      </c>
      <c r="V25" s="7"/>
      <c r="W25" s="7"/>
      <c r="X25" s="7"/>
      <c r="Y25" s="7"/>
      <c r="Z25" s="7"/>
      <c r="AA25" s="7"/>
      <c r="AB25" s="7">
        <v>712.9</v>
      </c>
      <c r="AC25" s="7">
        <v>712.9</v>
      </c>
      <c r="AD25" s="7"/>
      <c r="AE25" s="7"/>
      <c r="AF25" s="7"/>
      <c r="AG25" s="7"/>
      <c r="AH25" s="7"/>
      <c r="AI25" s="7"/>
      <c r="AJ25" s="7"/>
      <c r="AK25" s="7"/>
      <c r="AL25" s="12">
        <v>712.9</v>
      </c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12"/>
      <c r="BI25" s="7"/>
      <c r="BJ25" s="7"/>
      <c r="BK25" s="7"/>
      <c r="BL25" s="7"/>
      <c r="BM25" s="7"/>
      <c r="BN25" s="7"/>
      <c r="BO25" s="7"/>
      <c r="BP25" s="7"/>
      <c r="BQ25" s="7"/>
      <c r="BR25" s="7"/>
      <c r="BS25" s="7"/>
      <c r="BT25" s="7"/>
      <c r="BU25" s="7"/>
      <c r="BV25" s="7"/>
      <c r="BW25" s="7"/>
      <c r="BX25" s="7"/>
      <c r="BY25" s="12"/>
      <c r="BZ25" s="7"/>
      <c r="CA25" s="7"/>
      <c r="CB25" s="7"/>
      <c r="CC25" s="6"/>
      <c r="CD25" s="6"/>
    </row>
    <row r="26" spans="1:82" ht="47.25" x14ac:dyDescent="0.25">
      <c r="A26" s="4"/>
      <c r="B26" s="11" t="s">
        <v>67</v>
      </c>
      <c r="C26" s="10" t="s">
        <v>35</v>
      </c>
      <c r="D26" s="10" t="s">
        <v>63</v>
      </c>
      <c r="E26" s="10" t="s">
        <v>65</v>
      </c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10" t="s">
        <v>66</v>
      </c>
      <c r="U26" s="7">
        <v>712.9</v>
      </c>
      <c r="V26" s="7"/>
      <c r="W26" s="7"/>
      <c r="X26" s="7"/>
      <c r="Y26" s="7"/>
      <c r="Z26" s="7"/>
      <c r="AA26" s="7"/>
      <c r="AB26" s="7">
        <v>712.9</v>
      </c>
      <c r="AC26" s="7">
        <v>712.9</v>
      </c>
      <c r="AD26" s="7"/>
      <c r="AE26" s="7"/>
      <c r="AF26" s="7"/>
      <c r="AG26" s="7"/>
      <c r="AH26" s="7"/>
      <c r="AI26" s="7"/>
      <c r="AJ26" s="7"/>
      <c r="AK26" s="7"/>
      <c r="AL26" s="12">
        <v>712.9</v>
      </c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12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12"/>
      <c r="BZ26" s="7"/>
      <c r="CA26" s="7"/>
      <c r="CB26" s="7"/>
      <c r="CC26" s="6"/>
      <c r="CD26" s="6"/>
    </row>
    <row r="27" spans="1:82" ht="15.75" x14ac:dyDescent="0.25">
      <c r="A27" s="4"/>
      <c r="B27" s="11" t="s">
        <v>69</v>
      </c>
      <c r="C27" s="10" t="s">
        <v>35</v>
      </c>
      <c r="D27" s="10" t="s">
        <v>68</v>
      </c>
      <c r="E27" s="10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10"/>
      <c r="U27" s="7">
        <v>1</v>
      </c>
      <c r="V27" s="7"/>
      <c r="W27" s="7"/>
      <c r="X27" s="7"/>
      <c r="Y27" s="7"/>
      <c r="Z27" s="7"/>
      <c r="AA27" s="7"/>
      <c r="AB27" s="7">
        <v>1</v>
      </c>
      <c r="AC27" s="7">
        <v>1</v>
      </c>
      <c r="AD27" s="7"/>
      <c r="AE27" s="7"/>
      <c r="AF27" s="7"/>
      <c r="AG27" s="7"/>
      <c r="AH27" s="7"/>
      <c r="AI27" s="7"/>
      <c r="AJ27" s="7"/>
      <c r="AK27" s="7"/>
      <c r="AL27" s="12">
        <v>1</v>
      </c>
      <c r="AM27" s="7"/>
      <c r="AN27" s="7"/>
      <c r="AO27" s="7"/>
      <c r="AP27" s="7"/>
      <c r="AQ27" s="7">
        <v>1</v>
      </c>
      <c r="AR27" s="7"/>
      <c r="AS27" s="7"/>
      <c r="AT27" s="7"/>
      <c r="AU27" s="7"/>
      <c r="AV27" s="7"/>
      <c r="AW27" s="7"/>
      <c r="AX27" s="7">
        <v>1</v>
      </c>
      <c r="AY27" s="7">
        <v>1</v>
      </c>
      <c r="AZ27" s="7"/>
      <c r="BA27" s="7"/>
      <c r="BB27" s="7"/>
      <c r="BC27" s="7"/>
      <c r="BD27" s="7"/>
      <c r="BE27" s="7"/>
      <c r="BF27" s="7"/>
      <c r="BG27" s="7"/>
      <c r="BH27" s="12">
        <v>1</v>
      </c>
      <c r="BI27" s="7"/>
      <c r="BJ27" s="7"/>
      <c r="BK27" s="7"/>
      <c r="BL27" s="7"/>
      <c r="BM27" s="7"/>
      <c r="BN27" s="7"/>
      <c r="BO27" s="7"/>
      <c r="BP27" s="7"/>
      <c r="BQ27" s="7"/>
      <c r="BR27" s="7"/>
      <c r="BS27" s="7"/>
      <c r="BT27" s="7"/>
      <c r="BU27" s="7"/>
      <c r="BV27" s="7"/>
      <c r="BW27" s="7"/>
      <c r="BX27" s="7"/>
      <c r="BY27" s="12">
        <v>1</v>
      </c>
      <c r="BZ27" s="7"/>
      <c r="CA27" s="7"/>
      <c r="CB27" s="7"/>
      <c r="CC27" s="6"/>
      <c r="CD27" s="6"/>
    </row>
    <row r="28" spans="1:82" ht="47.25" x14ac:dyDescent="0.25">
      <c r="A28" s="4"/>
      <c r="B28" s="11" t="s">
        <v>72</v>
      </c>
      <c r="C28" s="10" t="s">
        <v>35</v>
      </c>
      <c r="D28" s="10" t="s">
        <v>68</v>
      </c>
      <c r="E28" s="10" t="s">
        <v>70</v>
      </c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10" t="s">
        <v>71</v>
      </c>
      <c r="U28" s="7">
        <v>1</v>
      </c>
      <c r="V28" s="7"/>
      <c r="W28" s="7"/>
      <c r="X28" s="7"/>
      <c r="Y28" s="7"/>
      <c r="Z28" s="7"/>
      <c r="AA28" s="7"/>
      <c r="AB28" s="7">
        <v>1</v>
      </c>
      <c r="AC28" s="7">
        <v>1</v>
      </c>
      <c r="AD28" s="7"/>
      <c r="AE28" s="7"/>
      <c r="AF28" s="7"/>
      <c r="AG28" s="7"/>
      <c r="AH28" s="7"/>
      <c r="AI28" s="7"/>
      <c r="AJ28" s="7"/>
      <c r="AK28" s="7"/>
      <c r="AL28" s="12">
        <v>1</v>
      </c>
      <c r="AM28" s="7"/>
      <c r="AN28" s="7"/>
      <c r="AO28" s="7"/>
      <c r="AP28" s="7"/>
      <c r="AQ28" s="7">
        <v>1</v>
      </c>
      <c r="AR28" s="7"/>
      <c r="AS28" s="7"/>
      <c r="AT28" s="7"/>
      <c r="AU28" s="7"/>
      <c r="AV28" s="7"/>
      <c r="AW28" s="7"/>
      <c r="AX28" s="7">
        <v>1</v>
      </c>
      <c r="AY28" s="7">
        <v>1</v>
      </c>
      <c r="AZ28" s="7"/>
      <c r="BA28" s="7"/>
      <c r="BB28" s="7"/>
      <c r="BC28" s="7"/>
      <c r="BD28" s="7"/>
      <c r="BE28" s="7"/>
      <c r="BF28" s="7"/>
      <c r="BG28" s="7"/>
      <c r="BH28" s="12">
        <v>1</v>
      </c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7"/>
      <c r="BT28" s="7"/>
      <c r="BU28" s="7"/>
      <c r="BV28" s="7"/>
      <c r="BW28" s="7"/>
      <c r="BX28" s="7"/>
      <c r="BY28" s="12">
        <v>1</v>
      </c>
      <c r="BZ28" s="7"/>
      <c r="CA28" s="7"/>
      <c r="CB28" s="7"/>
      <c r="CC28" s="6"/>
      <c r="CD28" s="6"/>
    </row>
    <row r="29" spans="1:82" ht="15.75" x14ac:dyDescent="0.25">
      <c r="A29" s="4"/>
      <c r="B29" s="11" t="s">
        <v>74</v>
      </c>
      <c r="C29" s="10" t="s">
        <v>35</v>
      </c>
      <c r="D29" s="10" t="s">
        <v>73</v>
      </c>
      <c r="E29" s="10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10"/>
      <c r="U29" s="7">
        <v>133.6</v>
      </c>
      <c r="V29" s="7"/>
      <c r="W29" s="7"/>
      <c r="X29" s="7"/>
      <c r="Y29" s="7"/>
      <c r="Z29" s="7"/>
      <c r="AA29" s="7"/>
      <c r="AB29" s="7">
        <v>133.6</v>
      </c>
      <c r="AC29" s="7">
        <v>133.6</v>
      </c>
      <c r="AD29" s="7"/>
      <c r="AE29" s="7"/>
      <c r="AF29" s="7"/>
      <c r="AG29" s="7"/>
      <c r="AH29" s="7"/>
      <c r="AI29" s="7"/>
      <c r="AJ29" s="7"/>
      <c r="AK29" s="7"/>
      <c r="AL29" s="12">
        <f>AL30+AL31+AL32+AL33+AL34+AL35</f>
        <v>201.3</v>
      </c>
      <c r="AM29" s="12">
        <f t="shared" ref="AM29:BX29" si="2">AM30+AM31+AM32+AM33+AM34+AM35</f>
        <v>0</v>
      </c>
      <c r="AN29" s="12">
        <f t="shared" si="2"/>
        <v>0</v>
      </c>
      <c r="AO29" s="12">
        <f t="shared" si="2"/>
        <v>0</v>
      </c>
      <c r="AP29" s="12">
        <f t="shared" si="2"/>
        <v>0</v>
      </c>
      <c r="AQ29" s="12">
        <f t="shared" si="2"/>
        <v>551.20000000000005</v>
      </c>
      <c r="AR29" s="12">
        <f t="shared" si="2"/>
        <v>0</v>
      </c>
      <c r="AS29" s="12">
        <f t="shared" si="2"/>
        <v>0</v>
      </c>
      <c r="AT29" s="12">
        <f t="shared" si="2"/>
        <v>0</v>
      </c>
      <c r="AU29" s="12">
        <f t="shared" si="2"/>
        <v>0</v>
      </c>
      <c r="AV29" s="12">
        <f t="shared" si="2"/>
        <v>0</v>
      </c>
      <c r="AW29" s="12">
        <f t="shared" si="2"/>
        <v>0</v>
      </c>
      <c r="AX29" s="12">
        <f t="shared" si="2"/>
        <v>551.20000000000005</v>
      </c>
      <c r="AY29" s="12">
        <f t="shared" si="2"/>
        <v>551.20000000000005</v>
      </c>
      <c r="AZ29" s="12">
        <f t="shared" si="2"/>
        <v>0</v>
      </c>
      <c r="BA29" s="12">
        <f t="shared" si="2"/>
        <v>0</v>
      </c>
      <c r="BB29" s="12">
        <f t="shared" si="2"/>
        <v>0</v>
      </c>
      <c r="BC29" s="12">
        <f t="shared" si="2"/>
        <v>0</v>
      </c>
      <c r="BD29" s="12">
        <f t="shared" si="2"/>
        <v>0</v>
      </c>
      <c r="BE29" s="12">
        <f t="shared" si="2"/>
        <v>0</v>
      </c>
      <c r="BF29" s="12">
        <f t="shared" si="2"/>
        <v>0</v>
      </c>
      <c r="BG29" s="12">
        <f t="shared" si="2"/>
        <v>0</v>
      </c>
      <c r="BH29" s="12">
        <f t="shared" si="2"/>
        <v>623</v>
      </c>
      <c r="BI29" s="12">
        <f t="shared" si="2"/>
        <v>0</v>
      </c>
      <c r="BJ29" s="12">
        <f t="shared" si="2"/>
        <v>0</v>
      </c>
      <c r="BK29" s="12">
        <f t="shared" si="2"/>
        <v>0</v>
      </c>
      <c r="BL29" s="12">
        <f t="shared" si="2"/>
        <v>0</v>
      </c>
      <c r="BM29" s="12">
        <f t="shared" si="2"/>
        <v>907.9</v>
      </c>
      <c r="BN29" s="12">
        <f t="shared" si="2"/>
        <v>0</v>
      </c>
      <c r="BO29" s="12">
        <f t="shared" si="2"/>
        <v>0</v>
      </c>
      <c r="BP29" s="12">
        <f t="shared" si="2"/>
        <v>0</v>
      </c>
      <c r="BQ29" s="12">
        <f t="shared" si="2"/>
        <v>907.9</v>
      </c>
      <c r="BR29" s="12">
        <f t="shared" si="2"/>
        <v>0</v>
      </c>
      <c r="BS29" s="12">
        <f t="shared" si="2"/>
        <v>0</v>
      </c>
      <c r="BT29" s="12">
        <f t="shared" si="2"/>
        <v>0</v>
      </c>
      <c r="BU29" s="12">
        <f t="shared" si="2"/>
        <v>0</v>
      </c>
      <c r="BV29" s="12">
        <f t="shared" si="2"/>
        <v>0</v>
      </c>
      <c r="BW29" s="12">
        <f t="shared" si="2"/>
        <v>0</v>
      </c>
      <c r="BX29" s="12">
        <f t="shared" si="2"/>
        <v>0</v>
      </c>
      <c r="BY29" s="12">
        <f>BY30+BY31+BY32+BY33+BY34+BY35</f>
        <v>1293</v>
      </c>
      <c r="BZ29" s="7"/>
      <c r="CA29" s="7"/>
      <c r="CB29" s="7"/>
      <c r="CC29" s="6"/>
      <c r="CD29" s="6"/>
    </row>
    <row r="30" spans="1:82" ht="78.75" x14ac:dyDescent="0.25">
      <c r="A30" s="4"/>
      <c r="B30" s="11" t="s">
        <v>76</v>
      </c>
      <c r="C30" s="10" t="s">
        <v>35</v>
      </c>
      <c r="D30" s="10" t="s">
        <v>73</v>
      </c>
      <c r="E30" s="10" t="s">
        <v>75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10" t="s">
        <v>48</v>
      </c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12">
        <v>15</v>
      </c>
      <c r="AM30" s="7"/>
      <c r="AN30" s="7"/>
      <c r="AO30" s="7"/>
      <c r="AP30" s="7"/>
      <c r="AQ30" s="7">
        <v>5</v>
      </c>
      <c r="AR30" s="7"/>
      <c r="AS30" s="7"/>
      <c r="AT30" s="7"/>
      <c r="AU30" s="7"/>
      <c r="AV30" s="7"/>
      <c r="AW30" s="7"/>
      <c r="AX30" s="7">
        <v>5</v>
      </c>
      <c r="AY30" s="7">
        <v>5</v>
      </c>
      <c r="AZ30" s="7"/>
      <c r="BA30" s="7"/>
      <c r="BB30" s="7"/>
      <c r="BC30" s="7"/>
      <c r="BD30" s="7"/>
      <c r="BE30" s="7"/>
      <c r="BF30" s="7"/>
      <c r="BG30" s="7"/>
      <c r="BH30" s="12">
        <v>5</v>
      </c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12"/>
      <c r="BZ30" s="7"/>
      <c r="CA30" s="7"/>
      <c r="CB30" s="7"/>
      <c r="CC30" s="6"/>
      <c r="CD30" s="6"/>
    </row>
    <row r="31" spans="1:82" ht="63" x14ac:dyDescent="0.25">
      <c r="A31" s="4"/>
      <c r="B31" s="11" t="s">
        <v>78</v>
      </c>
      <c r="C31" s="10" t="s">
        <v>35</v>
      </c>
      <c r="D31" s="10" t="s">
        <v>73</v>
      </c>
      <c r="E31" s="10" t="s">
        <v>77</v>
      </c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10" t="s">
        <v>41</v>
      </c>
      <c r="U31" s="7">
        <v>20</v>
      </c>
      <c r="V31" s="7"/>
      <c r="W31" s="7"/>
      <c r="X31" s="7"/>
      <c r="Y31" s="7"/>
      <c r="Z31" s="7"/>
      <c r="AA31" s="7"/>
      <c r="AB31" s="7">
        <v>20</v>
      </c>
      <c r="AC31" s="7">
        <v>20</v>
      </c>
      <c r="AD31" s="7"/>
      <c r="AE31" s="7"/>
      <c r="AF31" s="7"/>
      <c r="AG31" s="7"/>
      <c r="AH31" s="7"/>
      <c r="AI31" s="7"/>
      <c r="AJ31" s="7"/>
      <c r="AK31" s="7"/>
      <c r="AL31" s="12">
        <v>60</v>
      </c>
      <c r="AM31" s="7"/>
      <c r="AN31" s="7"/>
      <c r="AO31" s="7"/>
      <c r="AP31" s="7"/>
      <c r="AQ31" s="7"/>
      <c r="AR31" s="7"/>
      <c r="AS31" s="7"/>
      <c r="AT31" s="7"/>
      <c r="AU31" s="7"/>
      <c r="AV31" s="7"/>
      <c r="AW31" s="7"/>
      <c r="AX31" s="7"/>
      <c r="AY31" s="7"/>
      <c r="AZ31" s="7"/>
      <c r="BA31" s="7"/>
      <c r="BB31" s="7"/>
      <c r="BC31" s="7"/>
      <c r="BD31" s="7"/>
      <c r="BE31" s="7"/>
      <c r="BF31" s="7"/>
      <c r="BG31" s="7"/>
      <c r="BH31" s="12"/>
      <c r="BI31" s="7"/>
      <c r="BJ31" s="7"/>
      <c r="BK31" s="7"/>
      <c r="BL31" s="7"/>
      <c r="BM31" s="7"/>
      <c r="BN31" s="7"/>
      <c r="BO31" s="7"/>
      <c r="BP31" s="7"/>
      <c r="BQ31" s="7"/>
      <c r="BR31" s="7"/>
      <c r="BS31" s="7"/>
      <c r="BT31" s="7"/>
      <c r="BU31" s="7"/>
      <c r="BV31" s="7"/>
      <c r="BW31" s="7"/>
      <c r="BX31" s="7"/>
      <c r="BY31" s="12"/>
      <c r="BZ31" s="7"/>
      <c r="CA31" s="7"/>
      <c r="CB31" s="7"/>
      <c r="CC31" s="6"/>
      <c r="CD31" s="6"/>
    </row>
    <row r="32" spans="1:82" ht="110.25" x14ac:dyDescent="0.25">
      <c r="A32" s="4"/>
      <c r="B32" s="11" t="s">
        <v>80</v>
      </c>
      <c r="C32" s="10" t="s">
        <v>35</v>
      </c>
      <c r="D32" s="10" t="s">
        <v>73</v>
      </c>
      <c r="E32" s="10" t="s">
        <v>79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10" t="s">
        <v>41</v>
      </c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12"/>
      <c r="AM32" s="7"/>
      <c r="AN32" s="7"/>
      <c r="AO32" s="7"/>
      <c r="AP32" s="7"/>
      <c r="AQ32" s="7">
        <v>5</v>
      </c>
      <c r="AR32" s="7"/>
      <c r="AS32" s="7"/>
      <c r="AT32" s="7"/>
      <c r="AU32" s="7"/>
      <c r="AV32" s="7"/>
      <c r="AW32" s="7"/>
      <c r="AX32" s="7">
        <v>5</v>
      </c>
      <c r="AY32" s="7">
        <v>5</v>
      </c>
      <c r="AZ32" s="7"/>
      <c r="BA32" s="7"/>
      <c r="BB32" s="7"/>
      <c r="BC32" s="7"/>
      <c r="BD32" s="7"/>
      <c r="BE32" s="7"/>
      <c r="BF32" s="7"/>
      <c r="BG32" s="7"/>
      <c r="BH32" s="12">
        <v>5</v>
      </c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12"/>
      <c r="BZ32" s="7"/>
      <c r="CA32" s="7"/>
      <c r="CB32" s="7"/>
      <c r="CC32" s="6"/>
      <c r="CD32" s="6"/>
    </row>
    <row r="33" spans="1:82" ht="78.75" x14ac:dyDescent="0.25">
      <c r="A33" s="4"/>
      <c r="B33" s="11" t="s">
        <v>82</v>
      </c>
      <c r="C33" s="10" t="s">
        <v>35</v>
      </c>
      <c r="D33" s="10" t="s">
        <v>73</v>
      </c>
      <c r="E33" s="10" t="s">
        <v>81</v>
      </c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10" t="s">
        <v>48</v>
      </c>
      <c r="U33" s="7">
        <v>20</v>
      </c>
      <c r="V33" s="7"/>
      <c r="W33" s="7"/>
      <c r="X33" s="7"/>
      <c r="Y33" s="7"/>
      <c r="Z33" s="7"/>
      <c r="AA33" s="7"/>
      <c r="AB33" s="7">
        <v>20</v>
      </c>
      <c r="AC33" s="7">
        <v>20</v>
      </c>
      <c r="AD33" s="7"/>
      <c r="AE33" s="7"/>
      <c r="AF33" s="7"/>
      <c r="AG33" s="7"/>
      <c r="AH33" s="7"/>
      <c r="AI33" s="7"/>
      <c r="AJ33" s="7"/>
      <c r="AK33" s="7"/>
      <c r="AL33" s="12">
        <v>20</v>
      </c>
      <c r="AM33" s="7"/>
      <c r="AN33" s="7"/>
      <c r="AO33" s="7"/>
      <c r="AP33" s="7"/>
      <c r="AQ33" s="7">
        <v>20</v>
      </c>
      <c r="AR33" s="7"/>
      <c r="AS33" s="7"/>
      <c r="AT33" s="7"/>
      <c r="AU33" s="7"/>
      <c r="AV33" s="7"/>
      <c r="AW33" s="7"/>
      <c r="AX33" s="7">
        <v>20</v>
      </c>
      <c r="AY33" s="7">
        <v>20</v>
      </c>
      <c r="AZ33" s="7"/>
      <c r="BA33" s="7"/>
      <c r="BB33" s="7"/>
      <c r="BC33" s="7"/>
      <c r="BD33" s="7"/>
      <c r="BE33" s="7"/>
      <c r="BF33" s="7"/>
      <c r="BG33" s="7"/>
      <c r="BH33" s="12">
        <v>20</v>
      </c>
      <c r="BI33" s="7"/>
      <c r="BJ33" s="7"/>
      <c r="BK33" s="7"/>
      <c r="BL33" s="7"/>
      <c r="BM33" s="7"/>
      <c r="BN33" s="7"/>
      <c r="BO33" s="7"/>
      <c r="BP33" s="7"/>
      <c r="BQ33" s="7"/>
      <c r="BR33" s="7"/>
      <c r="BS33" s="7"/>
      <c r="BT33" s="7"/>
      <c r="BU33" s="7"/>
      <c r="BV33" s="7"/>
      <c r="BW33" s="7"/>
      <c r="BX33" s="7"/>
      <c r="BY33" s="12">
        <v>20</v>
      </c>
      <c r="BZ33" s="7"/>
      <c r="CA33" s="7"/>
      <c r="CB33" s="7"/>
      <c r="CC33" s="6"/>
      <c r="CD33" s="6"/>
    </row>
    <row r="34" spans="1:82" ht="188.25" customHeight="1" x14ac:dyDescent="0.25">
      <c r="A34" s="4"/>
      <c r="B34" s="13" t="s">
        <v>84</v>
      </c>
      <c r="C34" s="10" t="s">
        <v>35</v>
      </c>
      <c r="D34" s="10" t="s">
        <v>73</v>
      </c>
      <c r="E34" s="10" t="s">
        <v>83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10" t="s">
        <v>57</v>
      </c>
      <c r="U34" s="7">
        <v>93.6</v>
      </c>
      <c r="V34" s="7"/>
      <c r="W34" s="7"/>
      <c r="X34" s="7"/>
      <c r="Y34" s="7"/>
      <c r="Z34" s="7"/>
      <c r="AA34" s="7"/>
      <c r="AB34" s="7">
        <v>93.6</v>
      </c>
      <c r="AC34" s="7">
        <v>93.6</v>
      </c>
      <c r="AD34" s="7"/>
      <c r="AE34" s="7"/>
      <c r="AF34" s="7"/>
      <c r="AG34" s="7"/>
      <c r="AH34" s="7"/>
      <c r="AI34" s="7"/>
      <c r="AJ34" s="7"/>
      <c r="AK34" s="7"/>
      <c r="AL34" s="12">
        <v>106.3</v>
      </c>
      <c r="AM34" s="7"/>
      <c r="AN34" s="7"/>
      <c r="AO34" s="7"/>
      <c r="AP34" s="7"/>
      <c r="AQ34" s="7"/>
      <c r="AR34" s="7"/>
      <c r="AS34" s="7"/>
      <c r="AT34" s="7"/>
      <c r="AU34" s="7"/>
      <c r="AV34" s="7"/>
      <c r="AW34" s="7"/>
      <c r="AX34" s="7"/>
      <c r="AY34" s="7"/>
      <c r="AZ34" s="7"/>
      <c r="BA34" s="7"/>
      <c r="BB34" s="7"/>
      <c r="BC34" s="7"/>
      <c r="BD34" s="7"/>
      <c r="BE34" s="7"/>
      <c r="BF34" s="7"/>
      <c r="BG34" s="7"/>
      <c r="BH34" s="12"/>
      <c r="BI34" s="7"/>
      <c r="BJ34" s="7"/>
      <c r="BK34" s="7"/>
      <c r="BL34" s="7"/>
      <c r="BM34" s="7"/>
      <c r="BN34" s="7"/>
      <c r="BO34" s="7"/>
      <c r="BP34" s="7"/>
      <c r="BQ34" s="7"/>
      <c r="BR34" s="7"/>
      <c r="BS34" s="7"/>
      <c r="BT34" s="7"/>
      <c r="BU34" s="7"/>
      <c r="BV34" s="7"/>
      <c r="BW34" s="7"/>
      <c r="BX34" s="7"/>
      <c r="BY34" s="12"/>
      <c r="BZ34" s="7"/>
      <c r="CA34" s="7"/>
      <c r="CB34" s="7"/>
      <c r="CC34" s="6"/>
      <c r="CD34" s="6"/>
    </row>
    <row r="35" spans="1:82" ht="78.75" x14ac:dyDescent="0.25">
      <c r="A35" s="4"/>
      <c r="B35" s="11" t="s">
        <v>86</v>
      </c>
      <c r="C35" s="10" t="s">
        <v>35</v>
      </c>
      <c r="D35" s="10" t="s">
        <v>73</v>
      </c>
      <c r="E35" s="10" t="s">
        <v>85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10" t="s">
        <v>66</v>
      </c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12"/>
      <c r="AM35" s="7"/>
      <c r="AN35" s="7"/>
      <c r="AO35" s="7"/>
      <c r="AP35" s="7"/>
      <c r="AQ35" s="7">
        <v>521.20000000000005</v>
      </c>
      <c r="AR35" s="7"/>
      <c r="AS35" s="7"/>
      <c r="AT35" s="7"/>
      <c r="AU35" s="7"/>
      <c r="AV35" s="7"/>
      <c r="AW35" s="7"/>
      <c r="AX35" s="7">
        <v>521.20000000000005</v>
      </c>
      <c r="AY35" s="7">
        <v>521.20000000000005</v>
      </c>
      <c r="AZ35" s="7"/>
      <c r="BA35" s="7"/>
      <c r="BB35" s="7"/>
      <c r="BC35" s="7"/>
      <c r="BD35" s="7"/>
      <c r="BE35" s="7"/>
      <c r="BF35" s="7"/>
      <c r="BG35" s="7"/>
      <c r="BH35" s="12">
        <v>593</v>
      </c>
      <c r="BI35" s="7"/>
      <c r="BJ35" s="7"/>
      <c r="BK35" s="7"/>
      <c r="BL35" s="7"/>
      <c r="BM35" s="7">
        <v>907.9</v>
      </c>
      <c r="BN35" s="7"/>
      <c r="BO35" s="7"/>
      <c r="BP35" s="7"/>
      <c r="BQ35" s="7">
        <v>907.9</v>
      </c>
      <c r="BR35" s="7"/>
      <c r="BS35" s="7"/>
      <c r="BT35" s="7"/>
      <c r="BU35" s="7"/>
      <c r="BV35" s="7"/>
      <c r="BW35" s="7"/>
      <c r="BX35" s="7"/>
      <c r="BY35" s="12">
        <v>1273</v>
      </c>
      <c r="BZ35" s="7"/>
      <c r="CA35" s="7"/>
      <c r="CB35" s="7"/>
      <c r="CC35" s="6"/>
      <c r="CD35" s="6"/>
    </row>
    <row r="36" spans="1:82" ht="15.75" x14ac:dyDescent="0.25">
      <c r="A36" s="2"/>
      <c r="B36" s="8" t="s">
        <v>88</v>
      </c>
      <c r="C36" s="8" t="s">
        <v>87</v>
      </c>
      <c r="D36" s="8" t="s">
        <v>36</v>
      </c>
      <c r="E36" s="8"/>
      <c r="T36" s="8"/>
      <c r="U36" s="6">
        <v>453.4</v>
      </c>
      <c r="V36" s="6">
        <v>453.4</v>
      </c>
      <c r="W36" s="6">
        <v>453.4</v>
      </c>
      <c r="X36" s="6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9">
        <v>554.4</v>
      </c>
      <c r="AM36" s="6">
        <v>453.4</v>
      </c>
      <c r="AN36" s="6"/>
      <c r="AO36" s="6"/>
      <c r="AP36" s="6"/>
      <c r="AQ36" s="6">
        <v>469.4</v>
      </c>
      <c r="AR36" s="6">
        <v>469.4</v>
      </c>
      <c r="AS36" s="6">
        <v>469.4</v>
      </c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9">
        <v>617.79999999999995</v>
      </c>
      <c r="BI36" s="6">
        <v>469.4</v>
      </c>
      <c r="BJ36" s="6"/>
      <c r="BK36" s="6"/>
      <c r="BL36" s="6"/>
      <c r="BM36" s="6">
        <v>488.3</v>
      </c>
      <c r="BN36" s="6">
        <v>488.3</v>
      </c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9">
        <v>784.7</v>
      </c>
      <c r="BZ36" s="6">
        <v>488.3</v>
      </c>
      <c r="CA36" s="6"/>
      <c r="CB36" s="6"/>
      <c r="CC36" s="6"/>
      <c r="CD36" s="6"/>
    </row>
    <row r="37" spans="1:82" ht="31.5" x14ac:dyDescent="0.25">
      <c r="A37" s="4"/>
      <c r="B37" s="11" t="s">
        <v>90</v>
      </c>
      <c r="C37" s="10" t="s">
        <v>87</v>
      </c>
      <c r="D37" s="10" t="s">
        <v>89</v>
      </c>
      <c r="E37" s="10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10"/>
      <c r="U37" s="7">
        <v>453.4</v>
      </c>
      <c r="V37" s="7">
        <v>453.4</v>
      </c>
      <c r="W37" s="7">
        <v>453.4</v>
      </c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22">
        <v>554.4</v>
      </c>
      <c r="AM37" s="23">
        <v>453.4</v>
      </c>
      <c r="AN37" s="23"/>
      <c r="AO37" s="23"/>
      <c r="AP37" s="23"/>
      <c r="AQ37" s="23">
        <v>469.4</v>
      </c>
      <c r="AR37" s="23">
        <v>469.4</v>
      </c>
      <c r="AS37" s="23">
        <v>469.4</v>
      </c>
      <c r="AT37" s="23"/>
      <c r="AU37" s="23"/>
      <c r="AV37" s="23"/>
      <c r="AW37" s="23"/>
      <c r="AX37" s="23"/>
      <c r="AY37" s="23"/>
      <c r="AZ37" s="23"/>
      <c r="BA37" s="23"/>
      <c r="BB37" s="23"/>
      <c r="BC37" s="23"/>
      <c r="BD37" s="23"/>
      <c r="BE37" s="23"/>
      <c r="BF37" s="23"/>
      <c r="BG37" s="23"/>
      <c r="BH37" s="22">
        <v>617.79999999999995</v>
      </c>
      <c r="BI37" s="23">
        <v>469.4</v>
      </c>
      <c r="BJ37" s="23"/>
      <c r="BK37" s="23"/>
      <c r="BL37" s="23"/>
      <c r="BM37" s="23">
        <v>488.3</v>
      </c>
      <c r="BN37" s="23">
        <v>488.3</v>
      </c>
      <c r="BO37" s="23"/>
      <c r="BP37" s="23"/>
      <c r="BQ37" s="23"/>
      <c r="BR37" s="23"/>
      <c r="BS37" s="23"/>
      <c r="BT37" s="23"/>
      <c r="BU37" s="23"/>
      <c r="BV37" s="23"/>
      <c r="BW37" s="23"/>
      <c r="BX37" s="23"/>
      <c r="BY37" s="22">
        <v>784.7</v>
      </c>
      <c r="BZ37" s="7">
        <v>488.3</v>
      </c>
      <c r="CA37" s="7"/>
      <c r="CB37" s="7"/>
      <c r="CC37" s="6"/>
      <c r="CD37" s="6"/>
    </row>
    <row r="38" spans="1:82" ht="105" customHeight="1" x14ac:dyDescent="0.25">
      <c r="A38" s="4"/>
      <c r="B38" s="11" t="s">
        <v>92</v>
      </c>
      <c r="C38" s="10" t="s">
        <v>87</v>
      </c>
      <c r="D38" s="10" t="s">
        <v>89</v>
      </c>
      <c r="E38" s="10" t="s">
        <v>91</v>
      </c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10" t="s">
        <v>44</v>
      </c>
      <c r="U38" s="7">
        <v>453.4</v>
      </c>
      <c r="V38" s="7">
        <v>453.4</v>
      </c>
      <c r="W38" s="7">
        <v>453.4</v>
      </c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22">
        <v>554.4</v>
      </c>
      <c r="AM38" s="23">
        <v>453.4</v>
      </c>
      <c r="AN38" s="23"/>
      <c r="AO38" s="23"/>
      <c r="AP38" s="23"/>
      <c r="AQ38" s="23">
        <v>469.4</v>
      </c>
      <c r="AR38" s="23">
        <v>469.4</v>
      </c>
      <c r="AS38" s="23">
        <v>469.4</v>
      </c>
      <c r="AT38" s="23"/>
      <c r="AU38" s="23"/>
      <c r="AV38" s="23"/>
      <c r="AW38" s="23"/>
      <c r="AX38" s="23"/>
      <c r="AY38" s="23"/>
      <c r="AZ38" s="23"/>
      <c r="BA38" s="23"/>
      <c r="BB38" s="23"/>
      <c r="BC38" s="23"/>
      <c r="BD38" s="23"/>
      <c r="BE38" s="23"/>
      <c r="BF38" s="23"/>
      <c r="BG38" s="23"/>
      <c r="BH38" s="22">
        <v>617.79999999999995</v>
      </c>
      <c r="BI38" s="23">
        <v>469.4</v>
      </c>
      <c r="BJ38" s="23"/>
      <c r="BK38" s="23"/>
      <c r="BL38" s="23"/>
      <c r="BM38" s="23">
        <v>488.3</v>
      </c>
      <c r="BN38" s="23">
        <v>488.3</v>
      </c>
      <c r="BO38" s="23"/>
      <c r="BP38" s="23"/>
      <c r="BQ38" s="23"/>
      <c r="BR38" s="23"/>
      <c r="BS38" s="23"/>
      <c r="BT38" s="23"/>
      <c r="BU38" s="23"/>
      <c r="BV38" s="23"/>
      <c r="BW38" s="23"/>
      <c r="BX38" s="23"/>
      <c r="BY38" s="22">
        <v>784.7</v>
      </c>
      <c r="BZ38" s="7">
        <v>488.3</v>
      </c>
      <c r="CA38" s="7"/>
      <c r="CB38" s="7"/>
      <c r="CC38" s="6"/>
      <c r="CD38" s="6"/>
    </row>
    <row r="39" spans="1:82" ht="15.75" x14ac:dyDescent="0.25">
      <c r="A39" s="2"/>
      <c r="B39" s="8" t="s">
        <v>93</v>
      </c>
      <c r="C39" s="8" t="s">
        <v>89</v>
      </c>
      <c r="D39" s="8" t="s">
        <v>36</v>
      </c>
      <c r="E39" s="8"/>
      <c r="T39" s="8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9">
        <f>AL43</f>
        <v>35.299999999999997</v>
      </c>
      <c r="AM39" s="6"/>
      <c r="AN39" s="6"/>
      <c r="AO39" s="6"/>
      <c r="AP39" s="6"/>
      <c r="AQ39" s="6">
        <v>89.2</v>
      </c>
      <c r="AR39" s="6"/>
      <c r="AS39" s="6"/>
      <c r="AT39" s="6"/>
      <c r="AU39" s="6"/>
      <c r="AV39" s="6"/>
      <c r="AW39" s="6"/>
      <c r="AX39" s="6">
        <v>89.2</v>
      </c>
      <c r="AY39" s="6">
        <v>89.2</v>
      </c>
      <c r="AZ39" s="6"/>
      <c r="BA39" s="6"/>
      <c r="BB39" s="6"/>
      <c r="BC39" s="6"/>
      <c r="BD39" s="6"/>
      <c r="BE39" s="6"/>
      <c r="BF39" s="6"/>
      <c r="BG39" s="6"/>
      <c r="BH39" s="9">
        <f>BH40+BH43</f>
        <v>89.2</v>
      </c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6"/>
      <c r="BX39" s="6"/>
      <c r="BY39" s="9"/>
      <c r="BZ39" s="6"/>
      <c r="CA39" s="6"/>
      <c r="CB39" s="6"/>
      <c r="CC39" s="6"/>
      <c r="CD39" s="6"/>
    </row>
    <row r="40" spans="1:82" ht="15.75" x14ac:dyDescent="0.25">
      <c r="A40" s="4"/>
      <c r="B40" s="11" t="s">
        <v>95</v>
      </c>
      <c r="C40" s="10" t="s">
        <v>89</v>
      </c>
      <c r="D40" s="10" t="s">
        <v>94</v>
      </c>
      <c r="E40" s="10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10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12"/>
      <c r="AM40" s="7"/>
      <c r="AN40" s="7"/>
      <c r="AO40" s="7"/>
      <c r="AP40" s="7"/>
      <c r="AQ40" s="7">
        <v>15</v>
      </c>
      <c r="AR40" s="7"/>
      <c r="AS40" s="7"/>
      <c r="AT40" s="7"/>
      <c r="AU40" s="7"/>
      <c r="AV40" s="7"/>
      <c r="AW40" s="7"/>
      <c r="AX40" s="7">
        <v>15</v>
      </c>
      <c r="AY40" s="7">
        <v>15</v>
      </c>
      <c r="AZ40" s="7"/>
      <c r="BA40" s="7"/>
      <c r="BB40" s="7"/>
      <c r="BC40" s="7"/>
      <c r="BD40" s="7"/>
      <c r="BE40" s="7"/>
      <c r="BF40" s="7"/>
      <c r="BG40" s="7"/>
      <c r="BH40" s="12">
        <v>15</v>
      </c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12"/>
      <c r="BZ40" s="7"/>
      <c r="CA40" s="7"/>
      <c r="CB40" s="7"/>
      <c r="CC40" s="6"/>
      <c r="CD40" s="6"/>
    </row>
    <row r="41" spans="1:82" ht="63" x14ac:dyDescent="0.25">
      <c r="A41" s="4"/>
      <c r="B41" s="11" t="s">
        <v>97</v>
      </c>
      <c r="C41" s="10" t="s">
        <v>89</v>
      </c>
      <c r="D41" s="10" t="s">
        <v>94</v>
      </c>
      <c r="E41" s="10" t="s">
        <v>96</v>
      </c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10" t="s">
        <v>41</v>
      </c>
      <c r="U41" s="7"/>
      <c r="V41" s="7"/>
      <c r="W41" s="7"/>
      <c r="X41" s="7"/>
      <c r="Y41" s="7"/>
      <c r="Z41" s="7"/>
      <c r="AA41" s="7"/>
      <c r="AB41" s="7"/>
      <c r="AC41" s="7"/>
      <c r="AD41" s="7"/>
      <c r="AE41" s="7"/>
      <c r="AF41" s="7"/>
      <c r="AG41" s="7"/>
      <c r="AH41" s="7"/>
      <c r="AI41" s="7"/>
      <c r="AJ41" s="7"/>
      <c r="AK41" s="7"/>
      <c r="AL41" s="12"/>
      <c r="AM41" s="7"/>
      <c r="AN41" s="7"/>
      <c r="AO41" s="7"/>
      <c r="AP41" s="7"/>
      <c r="AQ41" s="7">
        <v>10</v>
      </c>
      <c r="AR41" s="7"/>
      <c r="AS41" s="7"/>
      <c r="AT41" s="7"/>
      <c r="AU41" s="7"/>
      <c r="AV41" s="7"/>
      <c r="AW41" s="7"/>
      <c r="AX41" s="7">
        <v>10</v>
      </c>
      <c r="AY41" s="7">
        <v>10</v>
      </c>
      <c r="AZ41" s="7"/>
      <c r="BA41" s="7"/>
      <c r="BB41" s="7"/>
      <c r="BC41" s="7"/>
      <c r="BD41" s="7"/>
      <c r="BE41" s="7"/>
      <c r="BF41" s="7"/>
      <c r="BG41" s="7"/>
      <c r="BH41" s="12">
        <v>10</v>
      </c>
      <c r="BI41" s="7"/>
      <c r="BJ41" s="7"/>
      <c r="BK41" s="7"/>
      <c r="BL41" s="7"/>
      <c r="BM41" s="7"/>
      <c r="BN41" s="7"/>
      <c r="BO41" s="7"/>
      <c r="BP41" s="7"/>
      <c r="BQ41" s="7"/>
      <c r="BR41" s="7"/>
      <c r="BS41" s="7"/>
      <c r="BT41" s="7"/>
      <c r="BU41" s="7"/>
      <c r="BV41" s="7"/>
      <c r="BW41" s="7"/>
      <c r="BX41" s="7"/>
      <c r="BY41" s="12"/>
      <c r="BZ41" s="7"/>
      <c r="CA41" s="7"/>
      <c r="CB41" s="7"/>
      <c r="CC41" s="6"/>
      <c r="CD41" s="6"/>
    </row>
    <row r="42" spans="1:82" ht="126" x14ac:dyDescent="0.25">
      <c r="A42" s="4"/>
      <c r="B42" s="13" t="s">
        <v>99</v>
      </c>
      <c r="C42" s="10" t="s">
        <v>89</v>
      </c>
      <c r="D42" s="10" t="s">
        <v>94</v>
      </c>
      <c r="E42" s="10" t="s">
        <v>98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10" t="s">
        <v>41</v>
      </c>
      <c r="U42" s="7"/>
      <c r="V42" s="7"/>
      <c r="W42" s="7"/>
      <c r="X42" s="7"/>
      <c r="Y42" s="7"/>
      <c r="Z42" s="7"/>
      <c r="AA42" s="7"/>
      <c r="AB42" s="7"/>
      <c r="AC42" s="7"/>
      <c r="AD42" s="7"/>
      <c r="AE42" s="7"/>
      <c r="AF42" s="7"/>
      <c r="AG42" s="7"/>
      <c r="AH42" s="7"/>
      <c r="AI42" s="7"/>
      <c r="AJ42" s="7"/>
      <c r="AK42" s="7"/>
      <c r="AL42" s="12"/>
      <c r="AM42" s="7"/>
      <c r="AN42" s="7"/>
      <c r="AO42" s="7"/>
      <c r="AP42" s="7"/>
      <c r="AQ42" s="7">
        <v>5</v>
      </c>
      <c r="AR42" s="7"/>
      <c r="AS42" s="7"/>
      <c r="AT42" s="7"/>
      <c r="AU42" s="7"/>
      <c r="AV42" s="7"/>
      <c r="AW42" s="7"/>
      <c r="AX42" s="7">
        <v>5</v>
      </c>
      <c r="AY42" s="7">
        <v>5</v>
      </c>
      <c r="AZ42" s="7"/>
      <c r="BA42" s="7"/>
      <c r="BB42" s="7"/>
      <c r="BC42" s="7"/>
      <c r="BD42" s="7"/>
      <c r="BE42" s="7"/>
      <c r="BF42" s="7"/>
      <c r="BG42" s="7"/>
      <c r="BH42" s="12">
        <v>5</v>
      </c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12"/>
      <c r="BZ42" s="7"/>
      <c r="CA42" s="7"/>
      <c r="CB42" s="7"/>
      <c r="CC42" s="6"/>
      <c r="CD42" s="6"/>
    </row>
    <row r="43" spans="1:82" ht="47.25" x14ac:dyDescent="0.25">
      <c r="A43" s="4"/>
      <c r="B43" s="11" t="s">
        <v>101</v>
      </c>
      <c r="C43" s="10" t="s">
        <v>89</v>
      </c>
      <c r="D43" s="10" t="s">
        <v>100</v>
      </c>
      <c r="E43" s="10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10"/>
      <c r="U43" s="7"/>
      <c r="V43" s="7"/>
      <c r="W43" s="7"/>
      <c r="X43" s="7"/>
      <c r="Y43" s="7"/>
      <c r="Z43" s="7"/>
      <c r="AA43" s="7"/>
      <c r="AB43" s="7"/>
      <c r="AC43" s="7"/>
      <c r="AD43" s="7"/>
      <c r="AE43" s="7"/>
      <c r="AF43" s="7"/>
      <c r="AG43" s="7"/>
      <c r="AH43" s="7"/>
      <c r="AI43" s="7"/>
      <c r="AJ43" s="7"/>
      <c r="AK43" s="7"/>
      <c r="AL43" s="12">
        <f>AL46</f>
        <v>35.299999999999997</v>
      </c>
      <c r="AM43" s="7"/>
      <c r="AN43" s="7"/>
      <c r="AO43" s="7"/>
      <c r="AP43" s="7"/>
      <c r="AQ43" s="7">
        <v>74.2</v>
      </c>
      <c r="AR43" s="7"/>
      <c r="AS43" s="7"/>
      <c r="AT43" s="7"/>
      <c r="AU43" s="7"/>
      <c r="AV43" s="7"/>
      <c r="AW43" s="7"/>
      <c r="AX43" s="7">
        <v>74.2</v>
      </c>
      <c r="AY43" s="7">
        <v>74.2</v>
      </c>
      <c r="AZ43" s="7"/>
      <c r="BA43" s="7"/>
      <c r="BB43" s="7"/>
      <c r="BC43" s="7"/>
      <c r="BD43" s="7"/>
      <c r="BE43" s="7"/>
      <c r="BF43" s="7"/>
      <c r="BG43" s="7"/>
      <c r="BH43" s="12">
        <v>74.2</v>
      </c>
      <c r="BI43" s="7"/>
      <c r="BJ43" s="7"/>
      <c r="BK43" s="7"/>
      <c r="BL43" s="7"/>
      <c r="BM43" s="7"/>
      <c r="BN43" s="7"/>
      <c r="BO43" s="7"/>
      <c r="BP43" s="7"/>
      <c r="BQ43" s="7"/>
      <c r="BR43" s="7"/>
      <c r="BS43" s="7"/>
      <c r="BT43" s="7"/>
      <c r="BU43" s="7"/>
      <c r="BV43" s="7"/>
      <c r="BW43" s="7"/>
      <c r="BX43" s="7"/>
      <c r="BY43" s="12"/>
      <c r="BZ43" s="7"/>
      <c r="CA43" s="7"/>
      <c r="CB43" s="7"/>
      <c r="CC43" s="6"/>
      <c r="CD43" s="6"/>
    </row>
    <row r="44" spans="1:82" ht="94.5" x14ac:dyDescent="0.25">
      <c r="A44" s="4"/>
      <c r="B44" s="11" t="s">
        <v>103</v>
      </c>
      <c r="C44" s="10" t="s">
        <v>89</v>
      </c>
      <c r="D44" s="10" t="s">
        <v>100</v>
      </c>
      <c r="E44" s="10" t="s">
        <v>102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10" t="s">
        <v>41</v>
      </c>
      <c r="U44" s="7"/>
      <c r="V44" s="7"/>
      <c r="W44" s="7"/>
      <c r="X44" s="7"/>
      <c r="Y44" s="7"/>
      <c r="Z44" s="7"/>
      <c r="AA44" s="7"/>
      <c r="AB44" s="7"/>
      <c r="AC44" s="7"/>
      <c r="AD44" s="7"/>
      <c r="AE44" s="7"/>
      <c r="AF44" s="7"/>
      <c r="AG44" s="7"/>
      <c r="AH44" s="7"/>
      <c r="AI44" s="7"/>
      <c r="AJ44" s="7"/>
      <c r="AK44" s="7"/>
      <c r="AL44" s="12"/>
      <c r="AM44" s="7"/>
      <c r="AN44" s="7"/>
      <c r="AO44" s="7"/>
      <c r="AP44" s="7"/>
      <c r="AQ44" s="7">
        <v>5</v>
      </c>
      <c r="AR44" s="7"/>
      <c r="AS44" s="7"/>
      <c r="AT44" s="7"/>
      <c r="AU44" s="7"/>
      <c r="AV44" s="7"/>
      <c r="AW44" s="7"/>
      <c r="AX44" s="7">
        <v>5</v>
      </c>
      <c r="AY44" s="7">
        <v>5</v>
      </c>
      <c r="AZ44" s="7"/>
      <c r="BA44" s="7"/>
      <c r="BB44" s="7"/>
      <c r="BC44" s="7"/>
      <c r="BD44" s="7"/>
      <c r="BE44" s="7"/>
      <c r="BF44" s="7"/>
      <c r="BG44" s="7"/>
      <c r="BH44" s="12">
        <v>5</v>
      </c>
      <c r="BI44" s="7"/>
      <c r="BJ44" s="7"/>
      <c r="BK44" s="7"/>
      <c r="BL44" s="7"/>
      <c r="BM44" s="7"/>
      <c r="BN44" s="7"/>
      <c r="BO44" s="7"/>
      <c r="BP44" s="7"/>
      <c r="BQ44" s="7"/>
      <c r="BR44" s="7"/>
      <c r="BS44" s="7"/>
      <c r="BT44" s="7"/>
      <c r="BU44" s="7"/>
      <c r="BV44" s="7"/>
      <c r="BW44" s="7"/>
      <c r="BX44" s="7"/>
      <c r="BY44" s="12"/>
      <c r="BZ44" s="7"/>
      <c r="CA44" s="7"/>
      <c r="CB44" s="7"/>
      <c r="CC44" s="6"/>
      <c r="CD44" s="6"/>
    </row>
    <row r="45" spans="1:82" ht="63" x14ac:dyDescent="0.25">
      <c r="A45" s="4"/>
      <c r="B45" s="11" t="s">
        <v>105</v>
      </c>
      <c r="C45" s="10" t="s">
        <v>89</v>
      </c>
      <c r="D45" s="10" t="s">
        <v>100</v>
      </c>
      <c r="E45" s="10" t="s">
        <v>104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10" t="s">
        <v>41</v>
      </c>
      <c r="U45" s="7"/>
      <c r="V45" s="7"/>
      <c r="W45" s="7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  <c r="AL45" s="12"/>
      <c r="AM45" s="7"/>
      <c r="AN45" s="7"/>
      <c r="AO45" s="7"/>
      <c r="AP45" s="7"/>
      <c r="AQ45" s="7">
        <v>33.9</v>
      </c>
      <c r="AR45" s="7"/>
      <c r="AS45" s="7"/>
      <c r="AT45" s="7"/>
      <c r="AU45" s="7"/>
      <c r="AV45" s="7"/>
      <c r="AW45" s="7"/>
      <c r="AX45" s="7">
        <v>33.9</v>
      </c>
      <c r="AY45" s="7">
        <v>33.9</v>
      </c>
      <c r="AZ45" s="7"/>
      <c r="BA45" s="7"/>
      <c r="BB45" s="7"/>
      <c r="BC45" s="7"/>
      <c r="BD45" s="7"/>
      <c r="BE45" s="7"/>
      <c r="BF45" s="7"/>
      <c r="BG45" s="7"/>
      <c r="BH45" s="12">
        <v>33.9</v>
      </c>
      <c r="BI45" s="7"/>
      <c r="BJ45" s="7"/>
      <c r="BK45" s="7"/>
      <c r="BL45" s="7"/>
      <c r="BM45" s="7"/>
      <c r="BN45" s="7"/>
      <c r="BO45" s="7"/>
      <c r="BP45" s="7"/>
      <c r="BQ45" s="7"/>
      <c r="BR45" s="7"/>
      <c r="BS45" s="7"/>
      <c r="BT45" s="7"/>
      <c r="BU45" s="7"/>
      <c r="BV45" s="7"/>
      <c r="BW45" s="7"/>
      <c r="BX45" s="7"/>
      <c r="BY45" s="12"/>
      <c r="BZ45" s="7"/>
      <c r="CA45" s="7"/>
      <c r="CB45" s="7"/>
      <c r="CC45" s="6"/>
      <c r="CD45" s="6"/>
    </row>
    <row r="46" spans="1:82" ht="78.75" x14ac:dyDescent="0.25">
      <c r="A46" s="4"/>
      <c r="B46" s="11" t="s">
        <v>107</v>
      </c>
      <c r="C46" s="10" t="s">
        <v>89</v>
      </c>
      <c r="D46" s="10" t="s">
        <v>100</v>
      </c>
      <c r="E46" s="10" t="s">
        <v>106</v>
      </c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10" t="s">
        <v>41</v>
      </c>
      <c r="U46" s="7"/>
      <c r="V46" s="7"/>
      <c r="W46" s="7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  <c r="AL46" s="12">
        <v>35.299999999999997</v>
      </c>
      <c r="AM46" s="7"/>
      <c r="AN46" s="7"/>
      <c r="AO46" s="7"/>
      <c r="AP46" s="7"/>
      <c r="AQ46" s="7">
        <v>35.299999999999997</v>
      </c>
      <c r="AR46" s="7"/>
      <c r="AS46" s="7"/>
      <c r="AT46" s="7"/>
      <c r="AU46" s="7"/>
      <c r="AV46" s="7"/>
      <c r="AW46" s="7"/>
      <c r="AX46" s="7">
        <v>35.299999999999997</v>
      </c>
      <c r="AY46" s="7">
        <v>35.299999999999997</v>
      </c>
      <c r="AZ46" s="7"/>
      <c r="BA46" s="7"/>
      <c r="BB46" s="7"/>
      <c r="BC46" s="7"/>
      <c r="BD46" s="7"/>
      <c r="BE46" s="7"/>
      <c r="BF46" s="7"/>
      <c r="BG46" s="7"/>
      <c r="BH46" s="12">
        <v>35.299999999999997</v>
      </c>
      <c r="BI46" s="7"/>
      <c r="BJ46" s="7"/>
      <c r="BK46" s="7"/>
      <c r="BL46" s="7"/>
      <c r="BM46" s="7"/>
      <c r="BN46" s="7"/>
      <c r="BO46" s="7"/>
      <c r="BP46" s="7"/>
      <c r="BQ46" s="7"/>
      <c r="BR46" s="7"/>
      <c r="BS46" s="7"/>
      <c r="BT46" s="7"/>
      <c r="BU46" s="7"/>
      <c r="BV46" s="7"/>
      <c r="BW46" s="7"/>
      <c r="BX46" s="7"/>
      <c r="BY46" s="12"/>
      <c r="BZ46" s="7"/>
      <c r="CA46" s="7"/>
      <c r="CB46" s="7"/>
      <c r="CC46" s="6"/>
      <c r="CD46" s="6"/>
    </row>
    <row r="47" spans="1:82" ht="15.75" x14ac:dyDescent="0.25">
      <c r="A47" s="2"/>
      <c r="B47" s="8" t="s">
        <v>109</v>
      </c>
      <c r="C47" s="8" t="s">
        <v>108</v>
      </c>
      <c r="D47" s="8" t="s">
        <v>36</v>
      </c>
      <c r="E47" s="8"/>
      <c r="T47" s="8"/>
      <c r="U47" s="6">
        <v>2555</v>
      </c>
      <c r="V47" s="6"/>
      <c r="W47" s="6"/>
      <c r="X47" s="6"/>
      <c r="Y47" s="6"/>
      <c r="Z47" s="6"/>
      <c r="AA47" s="6"/>
      <c r="AB47" s="6">
        <v>2555</v>
      </c>
      <c r="AC47" s="6">
        <v>2555</v>
      </c>
      <c r="AD47" s="6"/>
      <c r="AE47" s="6"/>
      <c r="AF47" s="6"/>
      <c r="AG47" s="6"/>
      <c r="AH47" s="6"/>
      <c r="AI47" s="6"/>
      <c r="AJ47" s="6"/>
      <c r="AK47" s="6"/>
      <c r="AL47" s="9">
        <f>AL48+AL50+AL52</f>
        <v>3242.3</v>
      </c>
      <c r="AM47" s="9">
        <f t="shared" ref="AM47:BY47" si="3">AM48+AM50+AM52</f>
        <v>0</v>
      </c>
      <c r="AN47" s="9">
        <f t="shared" si="3"/>
        <v>0</v>
      </c>
      <c r="AO47" s="9">
        <f t="shared" si="3"/>
        <v>0</v>
      </c>
      <c r="AP47" s="9">
        <f t="shared" si="3"/>
        <v>0</v>
      </c>
      <c r="AQ47" s="9">
        <f t="shared" si="3"/>
        <v>2091.6999999999998</v>
      </c>
      <c r="AR47" s="9">
        <f t="shared" si="3"/>
        <v>0</v>
      </c>
      <c r="AS47" s="9">
        <f t="shared" si="3"/>
        <v>0</v>
      </c>
      <c r="AT47" s="9">
        <f t="shared" si="3"/>
        <v>0</v>
      </c>
      <c r="AU47" s="9">
        <f t="shared" si="3"/>
        <v>0</v>
      </c>
      <c r="AV47" s="9">
        <f t="shared" si="3"/>
        <v>0</v>
      </c>
      <c r="AW47" s="9">
        <f t="shared" si="3"/>
        <v>0</v>
      </c>
      <c r="AX47" s="9">
        <f t="shared" si="3"/>
        <v>2091.6999999999998</v>
      </c>
      <c r="AY47" s="9">
        <f t="shared" si="3"/>
        <v>2091.6999999999998</v>
      </c>
      <c r="AZ47" s="9">
        <f t="shared" si="3"/>
        <v>0</v>
      </c>
      <c r="BA47" s="9">
        <f t="shared" si="3"/>
        <v>0</v>
      </c>
      <c r="BB47" s="9">
        <f t="shared" si="3"/>
        <v>0</v>
      </c>
      <c r="BC47" s="9">
        <f t="shared" si="3"/>
        <v>0</v>
      </c>
      <c r="BD47" s="9">
        <f t="shared" si="3"/>
        <v>0</v>
      </c>
      <c r="BE47" s="9">
        <f t="shared" si="3"/>
        <v>0</v>
      </c>
      <c r="BF47" s="9">
        <f t="shared" si="3"/>
        <v>0</v>
      </c>
      <c r="BG47" s="9">
        <f t="shared" si="3"/>
        <v>0</v>
      </c>
      <c r="BH47" s="9">
        <f t="shared" si="3"/>
        <v>2091.6999999999998</v>
      </c>
      <c r="BI47" s="9">
        <f t="shared" si="3"/>
        <v>0</v>
      </c>
      <c r="BJ47" s="9">
        <f t="shared" si="3"/>
        <v>0</v>
      </c>
      <c r="BK47" s="9">
        <f t="shared" si="3"/>
        <v>0</v>
      </c>
      <c r="BL47" s="9">
        <f t="shared" si="3"/>
        <v>0</v>
      </c>
      <c r="BM47" s="9">
        <f t="shared" si="3"/>
        <v>2142.1</v>
      </c>
      <c r="BN47" s="9">
        <f t="shared" si="3"/>
        <v>0</v>
      </c>
      <c r="BO47" s="9">
        <f t="shared" si="3"/>
        <v>0</v>
      </c>
      <c r="BP47" s="9">
        <f t="shared" si="3"/>
        <v>0</v>
      </c>
      <c r="BQ47" s="9">
        <f t="shared" si="3"/>
        <v>2142.1</v>
      </c>
      <c r="BR47" s="9">
        <f t="shared" si="3"/>
        <v>0</v>
      </c>
      <c r="BS47" s="9">
        <f t="shared" si="3"/>
        <v>0</v>
      </c>
      <c r="BT47" s="9">
        <f t="shared" si="3"/>
        <v>0</v>
      </c>
      <c r="BU47" s="9">
        <f t="shared" si="3"/>
        <v>0</v>
      </c>
      <c r="BV47" s="9">
        <f t="shared" si="3"/>
        <v>0</v>
      </c>
      <c r="BW47" s="9">
        <f t="shared" si="3"/>
        <v>0</v>
      </c>
      <c r="BX47" s="9">
        <f t="shared" si="3"/>
        <v>0</v>
      </c>
      <c r="BY47" s="9">
        <f t="shared" si="3"/>
        <v>2918.8999999999996</v>
      </c>
      <c r="BZ47" s="6"/>
      <c r="CA47" s="6"/>
      <c r="CB47" s="6"/>
      <c r="CC47" s="6"/>
      <c r="CD47" s="6"/>
    </row>
    <row r="48" spans="1:82" ht="15.75" x14ac:dyDescent="0.25">
      <c r="A48" s="4"/>
      <c r="B48" s="11" t="s">
        <v>110</v>
      </c>
      <c r="C48" s="10" t="s">
        <v>108</v>
      </c>
      <c r="D48" s="10" t="s">
        <v>35</v>
      </c>
      <c r="E48" s="10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10"/>
      <c r="U48" s="7">
        <v>15</v>
      </c>
      <c r="V48" s="7"/>
      <c r="W48" s="7"/>
      <c r="X48" s="7"/>
      <c r="Y48" s="7"/>
      <c r="Z48" s="7"/>
      <c r="AA48" s="7"/>
      <c r="AB48" s="7">
        <v>15</v>
      </c>
      <c r="AC48" s="7">
        <v>15</v>
      </c>
      <c r="AD48" s="7"/>
      <c r="AE48" s="7"/>
      <c r="AF48" s="7"/>
      <c r="AG48" s="7"/>
      <c r="AH48" s="7"/>
      <c r="AI48" s="7"/>
      <c r="AJ48" s="7"/>
      <c r="AK48" s="7"/>
      <c r="AL48" s="12">
        <v>6.3</v>
      </c>
      <c r="AM48" s="7"/>
      <c r="AN48" s="7"/>
      <c r="AO48" s="7"/>
      <c r="AP48" s="7"/>
      <c r="AQ48" s="7"/>
      <c r="AR48" s="7"/>
      <c r="AS48" s="7"/>
      <c r="AT48" s="7"/>
      <c r="AU48" s="7"/>
      <c r="AV48" s="7"/>
      <c r="AW48" s="7"/>
      <c r="AX48" s="7"/>
      <c r="AY48" s="7"/>
      <c r="AZ48" s="7"/>
      <c r="BA48" s="7"/>
      <c r="BB48" s="7"/>
      <c r="BC48" s="7"/>
      <c r="BD48" s="7"/>
      <c r="BE48" s="7"/>
      <c r="BF48" s="7"/>
      <c r="BG48" s="7"/>
      <c r="BH48" s="12"/>
      <c r="BI48" s="7"/>
      <c r="BJ48" s="7"/>
      <c r="BK48" s="7"/>
      <c r="BL48" s="7"/>
      <c r="BM48" s="7"/>
      <c r="BN48" s="7"/>
      <c r="BO48" s="7"/>
      <c r="BP48" s="7"/>
      <c r="BQ48" s="7"/>
      <c r="BR48" s="7"/>
      <c r="BS48" s="7"/>
      <c r="BT48" s="7"/>
      <c r="BU48" s="7"/>
      <c r="BV48" s="7"/>
      <c r="BW48" s="7"/>
      <c r="BX48" s="7"/>
      <c r="BY48" s="12"/>
      <c r="BZ48" s="7"/>
      <c r="CA48" s="7"/>
      <c r="CB48" s="7"/>
      <c r="CC48" s="6"/>
      <c r="CD48" s="6"/>
    </row>
    <row r="49" spans="1:82" ht="94.5" x14ac:dyDescent="0.25">
      <c r="A49" s="4"/>
      <c r="B49" s="11" t="s">
        <v>112</v>
      </c>
      <c r="C49" s="10" t="s">
        <v>108</v>
      </c>
      <c r="D49" s="10" t="s">
        <v>35</v>
      </c>
      <c r="E49" s="10" t="s">
        <v>111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10" t="s">
        <v>41</v>
      </c>
      <c r="U49" s="7">
        <v>15</v>
      </c>
      <c r="V49" s="7"/>
      <c r="W49" s="7"/>
      <c r="X49" s="7"/>
      <c r="Y49" s="7"/>
      <c r="Z49" s="7"/>
      <c r="AA49" s="7"/>
      <c r="AB49" s="7">
        <v>15</v>
      </c>
      <c r="AC49" s="7">
        <v>15</v>
      </c>
      <c r="AD49" s="7"/>
      <c r="AE49" s="7"/>
      <c r="AF49" s="7"/>
      <c r="AG49" s="7"/>
      <c r="AH49" s="7"/>
      <c r="AI49" s="7"/>
      <c r="AJ49" s="7"/>
      <c r="AK49" s="7"/>
      <c r="AL49" s="12">
        <v>6.3</v>
      </c>
      <c r="AM49" s="7"/>
      <c r="AN49" s="7"/>
      <c r="AO49" s="7"/>
      <c r="AP49" s="7"/>
      <c r="AQ49" s="7"/>
      <c r="AR49" s="7"/>
      <c r="AS49" s="7"/>
      <c r="AT49" s="7"/>
      <c r="AU49" s="7"/>
      <c r="AV49" s="7"/>
      <c r="AW49" s="7"/>
      <c r="AX49" s="7"/>
      <c r="AY49" s="7"/>
      <c r="AZ49" s="7"/>
      <c r="BA49" s="7"/>
      <c r="BB49" s="7"/>
      <c r="BC49" s="7"/>
      <c r="BD49" s="7"/>
      <c r="BE49" s="7"/>
      <c r="BF49" s="7"/>
      <c r="BG49" s="7"/>
      <c r="BH49" s="12"/>
      <c r="BI49" s="7"/>
      <c r="BJ49" s="7"/>
      <c r="BK49" s="7"/>
      <c r="BL49" s="7"/>
      <c r="BM49" s="7"/>
      <c r="BN49" s="7"/>
      <c r="BO49" s="7"/>
      <c r="BP49" s="7"/>
      <c r="BQ49" s="7"/>
      <c r="BR49" s="7"/>
      <c r="BS49" s="7"/>
      <c r="BT49" s="7"/>
      <c r="BU49" s="7"/>
      <c r="BV49" s="7"/>
      <c r="BW49" s="7"/>
      <c r="BX49" s="7"/>
      <c r="BY49" s="12"/>
      <c r="BZ49" s="7"/>
      <c r="CA49" s="7"/>
      <c r="CB49" s="7"/>
      <c r="CC49" s="6"/>
      <c r="CD49" s="6"/>
    </row>
    <row r="50" spans="1:82" ht="15.75" x14ac:dyDescent="0.25">
      <c r="A50" s="4"/>
      <c r="B50" s="11" t="s">
        <v>113</v>
      </c>
      <c r="C50" s="10" t="s">
        <v>108</v>
      </c>
      <c r="D50" s="10" t="s">
        <v>87</v>
      </c>
      <c r="E50" s="10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10"/>
      <c r="U50" s="7">
        <v>390</v>
      </c>
      <c r="V50" s="7"/>
      <c r="W50" s="7"/>
      <c r="X50" s="7"/>
      <c r="Y50" s="7"/>
      <c r="Z50" s="7"/>
      <c r="AA50" s="7"/>
      <c r="AB50" s="7">
        <v>390</v>
      </c>
      <c r="AC50" s="7">
        <v>390</v>
      </c>
      <c r="AD50" s="7"/>
      <c r="AE50" s="7"/>
      <c r="AF50" s="7"/>
      <c r="AG50" s="7"/>
      <c r="AH50" s="7"/>
      <c r="AI50" s="7"/>
      <c r="AJ50" s="7"/>
      <c r="AK50" s="7"/>
      <c r="AL50" s="12">
        <v>390</v>
      </c>
      <c r="AM50" s="7"/>
      <c r="AN50" s="7"/>
      <c r="AO50" s="7"/>
      <c r="AP50" s="7"/>
      <c r="AQ50" s="7"/>
      <c r="AR50" s="7"/>
      <c r="AS50" s="7"/>
      <c r="AT50" s="7"/>
      <c r="AU50" s="7"/>
      <c r="AV50" s="7"/>
      <c r="AW50" s="7"/>
      <c r="AX50" s="7"/>
      <c r="AY50" s="7"/>
      <c r="AZ50" s="7"/>
      <c r="BA50" s="7"/>
      <c r="BB50" s="7"/>
      <c r="BC50" s="7"/>
      <c r="BD50" s="7"/>
      <c r="BE50" s="7"/>
      <c r="BF50" s="7"/>
      <c r="BG50" s="7"/>
      <c r="BH50" s="12"/>
      <c r="BI50" s="7"/>
      <c r="BJ50" s="7"/>
      <c r="BK50" s="7"/>
      <c r="BL50" s="7"/>
      <c r="BM50" s="7"/>
      <c r="BN50" s="7"/>
      <c r="BO50" s="7"/>
      <c r="BP50" s="7"/>
      <c r="BQ50" s="7"/>
      <c r="BR50" s="7"/>
      <c r="BS50" s="7"/>
      <c r="BT50" s="7"/>
      <c r="BU50" s="7"/>
      <c r="BV50" s="7"/>
      <c r="BW50" s="7"/>
      <c r="BX50" s="7"/>
      <c r="BY50" s="12"/>
      <c r="BZ50" s="7"/>
      <c r="CA50" s="7"/>
      <c r="CB50" s="7"/>
      <c r="CC50" s="6"/>
      <c r="CD50" s="6"/>
    </row>
    <row r="51" spans="1:82" ht="63" x14ac:dyDescent="0.25">
      <c r="A51" s="4"/>
      <c r="B51" s="11" t="s">
        <v>115</v>
      </c>
      <c r="C51" s="10" t="s">
        <v>108</v>
      </c>
      <c r="D51" s="10" t="s">
        <v>87</v>
      </c>
      <c r="E51" s="10" t="s">
        <v>114</v>
      </c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10" t="s">
        <v>41</v>
      </c>
      <c r="U51" s="7">
        <v>390</v>
      </c>
      <c r="V51" s="7"/>
      <c r="W51" s="7"/>
      <c r="X51" s="7"/>
      <c r="Y51" s="7"/>
      <c r="Z51" s="7"/>
      <c r="AA51" s="7"/>
      <c r="AB51" s="7">
        <v>390</v>
      </c>
      <c r="AC51" s="7">
        <v>390</v>
      </c>
      <c r="AD51" s="7"/>
      <c r="AE51" s="7"/>
      <c r="AF51" s="7"/>
      <c r="AG51" s="7"/>
      <c r="AH51" s="7"/>
      <c r="AI51" s="7"/>
      <c r="AJ51" s="7"/>
      <c r="AK51" s="7"/>
      <c r="AL51" s="12">
        <v>390</v>
      </c>
      <c r="AM51" s="7"/>
      <c r="AN51" s="7"/>
      <c r="AO51" s="7"/>
      <c r="AP51" s="7"/>
      <c r="AQ51" s="7"/>
      <c r="AR51" s="7"/>
      <c r="AS51" s="7"/>
      <c r="AT51" s="7"/>
      <c r="AU51" s="7"/>
      <c r="AV51" s="7"/>
      <c r="AW51" s="7"/>
      <c r="AX51" s="7"/>
      <c r="AY51" s="7"/>
      <c r="AZ51" s="7"/>
      <c r="BA51" s="7"/>
      <c r="BB51" s="7"/>
      <c r="BC51" s="7"/>
      <c r="BD51" s="7"/>
      <c r="BE51" s="7"/>
      <c r="BF51" s="7"/>
      <c r="BG51" s="7"/>
      <c r="BH51" s="12"/>
      <c r="BI51" s="7"/>
      <c r="BJ51" s="7"/>
      <c r="BK51" s="7"/>
      <c r="BL51" s="7"/>
      <c r="BM51" s="7"/>
      <c r="BN51" s="7"/>
      <c r="BO51" s="7"/>
      <c r="BP51" s="7"/>
      <c r="BQ51" s="7"/>
      <c r="BR51" s="7"/>
      <c r="BS51" s="7"/>
      <c r="BT51" s="7"/>
      <c r="BU51" s="7"/>
      <c r="BV51" s="7"/>
      <c r="BW51" s="7"/>
      <c r="BX51" s="7"/>
      <c r="BY51" s="12"/>
      <c r="BZ51" s="7"/>
      <c r="CA51" s="7"/>
      <c r="CB51" s="7"/>
      <c r="CC51" s="6"/>
      <c r="CD51" s="6"/>
    </row>
    <row r="52" spans="1:82" ht="15.75" x14ac:dyDescent="0.25">
      <c r="A52" s="4"/>
      <c r="B52" s="11" t="s">
        <v>116</v>
      </c>
      <c r="C52" s="10" t="s">
        <v>108</v>
      </c>
      <c r="D52" s="10" t="s">
        <v>89</v>
      </c>
      <c r="E52" s="10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10"/>
      <c r="U52" s="7">
        <v>2150</v>
      </c>
      <c r="V52" s="7"/>
      <c r="W52" s="7"/>
      <c r="X52" s="7"/>
      <c r="Y52" s="7"/>
      <c r="Z52" s="7"/>
      <c r="AA52" s="7"/>
      <c r="AB52" s="7">
        <v>2150</v>
      </c>
      <c r="AC52" s="7">
        <v>2150</v>
      </c>
      <c r="AD52" s="7"/>
      <c r="AE52" s="7"/>
      <c r="AF52" s="7"/>
      <c r="AG52" s="7"/>
      <c r="AH52" s="7"/>
      <c r="AI52" s="7"/>
      <c r="AJ52" s="7"/>
      <c r="AK52" s="7"/>
      <c r="AL52" s="12">
        <f>AL53+AL54+AL55+AL56+AL57</f>
        <v>2846</v>
      </c>
      <c r="AM52" s="12">
        <f t="shared" ref="AM52:BY52" si="4">AM53+AM54+AM55+AM56+AM57</f>
        <v>0</v>
      </c>
      <c r="AN52" s="12">
        <f t="shared" si="4"/>
        <v>0</v>
      </c>
      <c r="AO52" s="12">
        <f t="shared" si="4"/>
        <v>0</v>
      </c>
      <c r="AP52" s="12">
        <f t="shared" si="4"/>
        <v>0</v>
      </c>
      <c r="AQ52" s="12">
        <f t="shared" si="4"/>
        <v>2091.6999999999998</v>
      </c>
      <c r="AR52" s="12">
        <f t="shared" si="4"/>
        <v>0</v>
      </c>
      <c r="AS52" s="12">
        <f t="shared" si="4"/>
        <v>0</v>
      </c>
      <c r="AT52" s="12">
        <f t="shared" si="4"/>
        <v>0</v>
      </c>
      <c r="AU52" s="12">
        <f t="shared" si="4"/>
        <v>0</v>
      </c>
      <c r="AV52" s="12">
        <f t="shared" si="4"/>
        <v>0</v>
      </c>
      <c r="AW52" s="12">
        <f t="shared" si="4"/>
        <v>0</v>
      </c>
      <c r="AX52" s="12">
        <f t="shared" si="4"/>
        <v>2091.6999999999998</v>
      </c>
      <c r="AY52" s="12">
        <f t="shared" si="4"/>
        <v>2091.6999999999998</v>
      </c>
      <c r="AZ52" s="12">
        <f t="shared" si="4"/>
        <v>0</v>
      </c>
      <c r="BA52" s="12">
        <f t="shared" si="4"/>
        <v>0</v>
      </c>
      <c r="BB52" s="12">
        <f t="shared" si="4"/>
        <v>0</v>
      </c>
      <c r="BC52" s="12">
        <f t="shared" si="4"/>
        <v>0</v>
      </c>
      <c r="BD52" s="12">
        <f t="shared" si="4"/>
        <v>0</v>
      </c>
      <c r="BE52" s="12">
        <f t="shared" si="4"/>
        <v>0</v>
      </c>
      <c r="BF52" s="12">
        <f t="shared" si="4"/>
        <v>0</v>
      </c>
      <c r="BG52" s="12">
        <f t="shared" si="4"/>
        <v>0</v>
      </c>
      <c r="BH52" s="12">
        <f>BH53+BH54+BH55+BH56+BH57</f>
        <v>2091.6999999999998</v>
      </c>
      <c r="BI52" s="12">
        <f t="shared" si="4"/>
        <v>0</v>
      </c>
      <c r="BJ52" s="12">
        <f t="shared" si="4"/>
        <v>0</v>
      </c>
      <c r="BK52" s="12">
        <f t="shared" si="4"/>
        <v>0</v>
      </c>
      <c r="BL52" s="12">
        <f t="shared" si="4"/>
        <v>0</v>
      </c>
      <c r="BM52" s="12">
        <f t="shared" si="4"/>
        <v>2142.1</v>
      </c>
      <c r="BN52" s="12">
        <f t="shared" si="4"/>
        <v>0</v>
      </c>
      <c r="BO52" s="12">
        <f t="shared" si="4"/>
        <v>0</v>
      </c>
      <c r="BP52" s="12">
        <f t="shared" si="4"/>
        <v>0</v>
      </c>
      <c r="BQ52" s="12">
        <f t="shared" si="4"/>
        <v>2142.1</v>
      </c>
      <c r="BR52" s="12">
        <f t="shared" si="4"/>
        <v>0</v>
      </c>
      <c r="BS52" s="12">
        <f t="shared" si="4"/>
        <v>0</v>
      </c>
      <c r="BT52" s="12">
        <f t="shared" si="4"/>
        <v>0</v>
      </c>
      <c r="BU52" s="12">
        <f t="shared" si="4"/>
        <v>0</v>
      </c>
      <c r="BV52" s="12">
        <f t="shared" si="4"/>
        <v>0</v>
      </c>
      <c r="BW52" s="12">
        <f t="shared" si="4"/>
        <v>0</v>
      </c>
      <c r="BX52" s="12">
        <f t="shared" si="4"/>
        <v>0</v>
      </c>
      <c r="BY52" s="12">
        <f t="shared" si="4"/>
        <v>2918.8999999999996</v>
      </c>
      <c r="BZ52" s="7"/>
      <c r="CA52" s="7"/>
      <c r="CB52" s="7"/>
      <c r="CC52" s="6"/>
      <c r="CD52" s="6"/>
    </row>
    <row r="53" spans="1:82" ht="63" x14ac:dyDescent="0.25">
      <c r="A53" s="4"/>
      <c r="B53" s="11" t="s">
        <v>118</v>
      </c>
      <c r="C53" s="10" t="s">
        <v>108</v>
      </c>
      <c r="D53" s="10" t="s">
        <v>89</v>
      </c>
      <c r="E53" s="10" t="s">
        <v>117</v>
      </c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10" t="s">
        <v>41</v>
      </c>
      <c r="U53" s="7">
        <v>2150</v>
      </c>
      <c r="V53" s="7"/>
      <c r="W53" s="7"/>
      <c r="X53" s="7"/>
      <c r="Y53" s="7"/>
      <c r="Z53" s="7"/>
      <c r="AA53" s="7"/>
      <c r="AB53" s="7">
        <v>2150</v>
      </c>
      <c r="AC53" s="7">
        <v>2150</v>
      </c>
      <c r="AD53" s="7"/>
      <c r="AE53" s="7"/>
      <c r="AF53" s="7"/>
      <c r="AG53" s="7"/>
      <c r="AH53" s="7"/>
      <c r="AI53" s="7"/>
      <c r="AJ53" s="7"/>
      <c r="AK53" s="7"/>
      <c r="AL53" s="12">
        <v>2150</v>
      </c>
      <c r="AM53" s="7"/>
      <c r="AN53" s="7"/>
      <c r="AO53" s="7"/>
      <c r="AP53" s="7"/>
      <c r="AQ53" s="7">
        <v>2059.6999999999998</v>
      </c>
      <c r="AR53" s="7"/>
      <c r="AS53" s="7"/>
      <c r="AT53" s="7"/>
      <c r="AU53" s="7"/>
      <c r="AV53" s="7"/>
      <c r="AW53" s="7"/>
      <c r="AX53" s="7">
        <v>2059.6999999999998</v>
      </c>
      <c r="AY53" s="7">
        <v>2059.6999999999998</v>
      </c>
      <c r="AZ53" s="7"/>
      <c r="BA53" s="7"/>
      <c r="BB53" s="7"/>
      <c r="BC53" s="7"/>
      <c r="BD53" s="7"/>
      <c r="BE53" s="7"/>
      <c r="BF53" s="7"/>
      <c r="BG53" s="7"/>
      <c r="BH53" s="12">
        <v>2059.6999999999998</v>
      </c>
      <c r="BI53" s="7"/>
      <c r="BJ53" s="7"/>
      <c r="BK53" s="7"/>
      <c r="BL53" s="7"/>
      <c r="BM53" s="7">
        <v>2142.1</v>
      </c>
      <c r="BN53" s="7"/>
      <c r="BO53" s="7"/>
      <c r="BP53" s="7"/>
      <c r="BQ53" s="7">
        <v>2142.1</v>
      </c>
      <c r="BR53" s="7"/>
      <c r="BS53" s="7"/>
      <c r="BT53" s="7"/>
      <c r="BU53" s="7"/>
      <c r="BV53" s="7"/>
      <c r="BW53" s="7"/>
      <c r="BX53" s="7"/>
      <c r="BY53" s="12">
        <v>2142.1</v>
      </c>
      <c r="BZ53" s="7"/>
      <c r="CA53" s="7"/>
      <c r="CB53" s="7"/>
      <c r="CC53" s="6"/>
      <c r="CD53" s="6"/>
    </row>
    <row r="54" spans="1:82" ht="63" x14ac:dyDescent="0.25">
      <c r="A54" s="4"/>
      <c r="B54" s="11" t="s">
        <v>120</v>
      </c>
      <c r="C54" s="10" t="s">
        <v>108</v>
      </c>
      <c r="D54" s="10" t="s">
        <v>89</v>
      </c>
      <c r="E54" s="10" t="s">
        <v>119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25" t="s">
        <v>41</v>
      </c>
      <c r="U54" s="7"/>
      <c r="V54" s="7"/>
      <c r="W54" s="7"/>
      <c r="X54" s="7"/>
      <c r="Y54" s="7"/>
      <c r="Z54" s="7"/>
      <c r="AA54" s="7"/>
      <c r="AB54" s="7"/>
      <c r="AC54" s="7"/>
      <c r="AD54" s="7"/>
      <c r="AE54" s="7"/>
      <c r="AF54" s="7"/>
      <c r="AG54" s="7"/>
      <c r="AH54" s="7"/>
      <c r="AI54" s="7"/>
      <c r="AJ54" s="7"/>
      <c r="AK54" s="7"/>
      <c r="AL54" s="12">
        <v>20</v>
      </c>
      <c r="AM54" s="7"/>
      <c r="AN54" s="7"/>
      <c r="AO54" s="7"/>
      <c r="AP54" s="7"/>
      <c r="AQ54" s="7">
        <v>12</v>
      </c>
      <c r="AR54" s="7"/>
      <c r="AS54" s="7"/>
      <c r="AT54" s="7"/>
      <c r="AU54" s="7"/>
      <c r="AV54" s="7"/>
      <c r="AW54" s="7"/>
      <c r="AX54" s="7">
        <v>12</v>
      </c>
      <c r="AY54" s="7">
        <v>12</v>
      </c>
      <c r="AZ54" s="7"/>
      <c r="BA54" s="7"/>
      <c r="BB54" s="7"/>
      <c r="BC54" s="7"/>
      <c r="BD54" s="7"/>
      <c r="BE54" s="7"/>
      <c r="BF54" s="7"/>
      <c r="BG54" s="7"/>
      <c r="BH54" s="12">
        <v>12</v>
      </c>
      <c r="BI54" s="7"/>
      <c r="BJ54" s="7"/>
      <c r="BK54" s="7"/>
      <c r="BL54" s="7"/>
      <c r="BM54" s="7"/>
      <c r="BN54" s="7"/>
      <c r="BO54" s="7"/>
      <c r="BP54" s="7"/>
      <c r="BQ54" s="7"/>
      <c r="BR54" s="7"/>
      <c r="BS54" s="7"/>
      <c r="BT54" s="7"/>
      <c r="BU54" s="7"/>
      <c r="BV54" s="7"/>
      <c r="BW54" s="7"/>
      <c r="BX54" s="7"/>
      <c r="BY54" s="12"/>
      <c r="BZ54" s="7"/>
      <c r="CA54" s="7"/>
      <c r="CB54" s="7"/>
      <c r="CC54" s="6"/>
      <c r="CD54" s="6"/>
    </row>
    <row r="55" spans="1:82" ht="94.5" x14ac:dyDescent="0.25">
      <c r="A55" s="4"/>
      <c r="B55" s="26" t="s">
        <v>156</v>
      </c>
      <c r="C55" s="10" t="s">
        <v>108</v>
      </c>
      <c r="D55" s="10" t="s">
        <v>89</v>
      </c>
      <c r="E55" s="24" t="s">
        <v>158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25" t="s">
        <v>41</v>
      </c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12">
        <v>641</v>
      </c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12"/>
      <c r="BI55" s="7"/>
      <c r="BJ55" s="7"/>
      <c r="BK55" s="7"/>
      <c r="BL55" s="7"/>
      <c r="BM55" s="7"/>
      <c r="BN55" s="7"/>
      <c r="BO55" s="7"/>
      <c r="BP55" s="7"/>
      <c r="BQ55" s="7"/>
      <c r="BR55" s="7"/>
      <c r="BS55" s="7"/>
      <c r="BT55" s="7"/>
      <c r="BU55" s="7"/>
      <c r="BV55" s="7"/>
      <c r="BW55" s="7"/>
      <c r="BX55" s="7"/>
      <c r="BY55" s="12">
        <v>776.8</v>
      </c>
      <c r="BZ55" s="7"/>
      <c r="CA55" s="7"/>
      <c r="CB55" s="7"/>
      <c r="CC55" s="6"/>
      <c r="CD55" s="6"/>
    </row>
    <row r="56" spans="1:82" ht="63" x14ac:dyDescent="0.25">
      <c r="A56" s="4"/>
      <c r="B56" s="26" t="s">
        <v>157</v>
      </c>
      <c r="C56" s="10" t="s">
        <v>108</v>
      </c>
      <c r="D56" s="10" t="s">
        <v>89</v>
      </c>
      <c r="E56" s="24" t="s">
        <v>159</v>
      </c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25" t="s">
        <v>41</v>
      </c>
      <c r="U56" s="7"/>
      <c r="V56" s="7"/>
      <c r="W56" s="7"/>
      <c r="X56" s="7"/>
      <c r="Y56" s="7"/>
      <c r="Z56" s="7"/>
      <c r="AA56" s="7"/>
      <c r="AB56" s="7"/>
      <c r="AC56" s="7"/>
      <c r="AD56" s="7"/>
      <c r="AE56" s="7"/>
      <c r="AF56" s="7"/>
      <c r="AG56" s="7"/>
      <c r="AH56" s="7"/>
      <c r="AI56" s="7"/>
      <c r="AJ56" s="7"/>
      <c r="AK56" s="7"/>
      <c r="AL56" s="12">
        <v>35</v>
      </c>
      <c r="AM56" s="7"/>
      <c r="AN56" s="7"/>
      <c r="AO56" s="7"/>
      <c r="AP56" s="7"/>
      <c r="AQ56" s="7"/>
      <c r="AR56" s="7"/>
      <c r="AS56" s="7"/>
      <c r="AT56" s="7"/>
      <c r="AU56" s="7"/>
      <c r="AV56" s="7"/>
      <c r="AW56" s="7"/>
      <c r="AX56" s="7"/>
      <c r="AY56" s="7"/>
      <c r="AZ56" s="7"/>
      <c r="BA56" s="7"/>
      <c r="BB56" s="7"/>
      <c r="BC56" s="7"/>
      <c r="BD56" s="7"/>
      <c r="BE56" s="7"/>
      <c r="BF56" s="7"/>
      <c r="BG56" s="7"/>
      <c r="BH56" s="12"/>
      <c r="BI56" s="7"/>
      <c r="BJ56" s="7"/>
      <c r="BK56" s="7"/>
      <c r="BL56" s="7"/>
      <c r="BM56" s="7"/>
      <c r="BN56" s="7"/>
      <c r="BO56" s="7"/>
      <c r="BP56" s="7"/>
      <c r="BQ56" s="7"/>
      <c r="BR56" s="7"/>
      <c r="BS56" s="7"/>
      <c r="BT56" s="7"/>
      <c r="BU56" s="7"/>
      <c r="BV56" s="7"/>
      <c r="BW56" s="7"/>
      <c r="BX56" s="7"/>
      <c r="BY56" s="12"/>
      <c r="BZ56" s="7"/>
      <c r="CA56" s="7"/>
      <c r="CB56" s="7"/>
      <c r="CC56" s="6"/>
      <c r="CD56" s="6"/>
    </row>
    <row r="57" spans="1:82" ht="63" x14ac:dyDescent="0.25">
      <c r="A57" s="4"/>
      <c r="B57" s="11" t="s">
        <v>122</v>
      </c>
      <c r="C57" s="10" t="s">
        <v>108</v>
      </c>
      <c r="D57" s="10" t="s">
        <v>89</v>
      </c>
      <c r="E57" s="10" t="s">
        <v>121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10" t="s">
        <v>41</v>
      </c>
      <c r="U57" s="7"/>
      <c r="V57" s="7"/>
      <c r="W57" s="7"/>
      <c r="X57" s="7"/>
      <c r="Y57" s="7"/>
      <c r="Z57" s="7"/>
      <c r="AA57" s="7"/>
      <c r="AB57" s="7"/>
      <c r="AC57" s="7"/>
      <c r="AD57" s="7"/>
      <c r="AE57" s="7"/>
      <c r="AF57" s="7"/>
      <c r="AG57" s="7"/>
      <c r="AH57" s="7"/>
      <c r="AI57" s="7"/>
      <c r="AJ57" s="7"/>
      <c r="AK57" s="7"/>
      <c r="AL57" s="12"/>
      <c r="AM57" s="7"/>
      <c r="AN57" s="7"/>
      <c r="AO57" s="7"/>
      <c r="AP57" s="7"/>
      <c r="AQ57" s="7">
        <v>20</v>
      </c>
      <c r="AR57" s="7"/>
      <c r="AS57" s="7"/>
      <c r="AT57" s="7"/>
      <c r="AU57" s="7"/>
      <c r="AV57" s="7"/>
      <c r="AW57" s="7"/>
      <c r="AX57" s="7">
        <v>20</v>
      </c>
      <c r="AY57" s="7">
        <v>20</v>
      </c>
      <c r="AZ57" s="7"/>
      <c r="BA57" s="7"/>
      <c r="BB57" s="7"/>
      <c r="BC57" s="7"/>
      <c r="BD57" s="7"/>
      <c r="BE57" s="7"/>
      <c r="BF57" s="7"/>
      <c r="BG57" s="7"/>
      <c r="BH57" s="12">
        <v>20</v>
      </c>
      <c r="BI57" s="7"/>
      <c r="BJ57" s="7"/>
      <c r="BK57" s="7"/>
      <c r="BL57" s="7"/>
      <c r="BM57" s="7"/>
      <c r="BN57" s="7"/>
      <c r="BO57" s="7"/>
      <c r="BP57" s="7"/>
      <c r="BQ57" s="7"/>
      <c r="BR57" s="7"/>
      <c r="BS57" s="7"/>
      <c r="BT57" s="7"/>
      <c r="BU57" s="7"/>
      <c r="BV57" s="7"/>
      <c r="BW57" s="7"/>
      <c r="BX57" s="7"/>
      <c r="BY57" s="12"/>
      <c r="BZ57" s="7"/>
      <c r="CA57" s="7"/>
      <c r="CB57" s="7"/>
      <c r="CC57" s="6"/>
      <c r="CD57" s="6"/>
    </row>
    <row r="58" spans="1:82" ht="15.75" x14ac:dyDescent="0.25">
      <c r="A58" s="2"/>
      <c r="B58" s="8" t="s">
        <v>123</v>
      </c>
      <c r="C58" s="8" t="s">
        <v>63</v>
      </c>
      <c r="D58" s="8" t="s">
        <v>36</v>
      </c>
      <c r="E58" s="8"/>
      <c r="T58" s="8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9"/>
      <c r="AM58" s="6"/>
      <c r="AN58" s="6"/>
      <c r="AO58" s="6"/>
      <c r="AP58" s="6"/>
      <c r="AQ58" s="6">
        <v>20</v>
      </c>
      <c r="AR58" s="6"/>
      <c r="AS58" s="6"/>
      <c r="AT58" s="6"/>
      <c r="AU58" s="6"/>
      <c r="AV58" s="6"/>
      <c r="AW58" s="6"/>
      <c r="AX58" s="6">
        <v>20</v>
      </c>
      <c r="AY58" s="6">
        <v>20</v>
      </c>
      <c r="AZ58" s="6"/>
      <c r="BA58" s="6"/>
      <c r="BB58" s="6"/>
      <c r="BC58" s="6"/>
      <c r="BD58" s="6"/>
      <c r="BE58" s="6"/>
      <c r="BF58" s="6"/>
      <c r="BG58" s="6"/>
      <c r="BH58" s="9">
        <v>20</v>
      </c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6"/>
      <c r="BX58" s="6"/>
      <c r="BY58" s="9"/>
      <c r="BZ58" s="6"/>
      <c r="CA58" s="6"/>
      <c r="CB58" s="6"/>
      <c r="CC58" s="6"/>
      <c r="CD58" s="6"/>
    </row>
    <row r="59" spans="1:82" ht="33.75" customHeight="1" x14ac:dyDescent="0.25">
      <c r="A59" s="4"/>
      <c r="B59" s="11" t="s">
        <v>124</v>
      </c>
      <c r="C59" s="10" t="s">
        <v>63</v>
      </c>
      <c r="D59" s="10" t="s">
        <v>108</v>
      </c>
      <c r="E59" s="10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10"/>
      <c r="U59" s="7"/>
      <c r="V59" s="7"/>
      <c r="W59" s="7"/>
      <c r="X59" s="7"/>
      <c r="Y59" s="7"/>
      <c r="Z59" s="7"/>
      <c r="AA59" s="7"/>
      <c r="AB59" s="7"/>
      <c r="AC59" s="7"/>
      <c r="AD59" s="7"/>
      <c r="AE59" s="7"/>
      <c r="AF59" s="7"/>
      <c r="AG59" s="7"/>
      <c r="AH59" s="7"/>
      <c r="AI59" s="7"/>
      <c r="AJ59" s="7"/>
      <c r="AK59" s="7"/>
      <c r="AL59" s="12"/>
      <c r="AM59" s="7"/>
      <c r="AN59" s="7"/>
      <c r="AO59" s="7"/>
      <c r="AP59" s="7"/>
      <c r="AQ59" s="7">
        <v>20</v>
      </c>
      <c r="AR59" s="7"/>
      <c r="AS59" s="7"/>
      <c r="AT59" s="7"/>
      <c r="AU59" s="7"/>
      <c r="AV59" s="7"/>
      <c r="AW59" s="7"/>
      <c r="AX59" s="7">
        <v>20</v>
      </c>
      <c r="AY59" s="7">
        <v>20</v>
      </c>
      <c r="AZ59" s="7"/>
      <c r="BA59" s="7"/>
      <c r="BB59" s="7"/>
      <c r="BC59" s="7"/>
      <c r="BD59" s="7"/>
      <c r="BE59" s="7"/>
      <c r="BF59" s="7"/>
      <c r="BG59" s="7"/>
      <c r="BH59" s="12">
        <v>20</v>
      </c>
      <c r="BI59" s="7"/>
      <c r="BJ59" s="7"/>
      <c r="BK59" s="7"/>
      <c r="BL59" s="7"/>
      <c r="BM59" s="7"/>
      <c r="BN59" s="7"/>
      <c r="BO59" s="7"/>
      <c r="BP59" s="7"/>
      <c r="BQ59" s="7"/>
      <c r="BR59" s="7"/>
      <c r="BS59" s="7"/>
      <c r="BT59" s="7"/>
      <c r="BU59" s="7"/>
      <c r="BV59" s="7"/>
      <c r="BW59" s="7"/>
      <c r="BX59" s="7"/>
      <c r="BY59" s="12"/>
      <c r="BZ59" s="7"/>
      <c r="CA59" s="7"/>
      <c r="CB59" s="7"/>
      <c r="CC59" s="6"/>
      <c r="CD59" s="6"/>
    </row>
    <row r="60" spans="1:82" ht="126" x14ac:dyDescent="0.25">
      <c r="A60" s="4"/>
      <c r="B60" s="13" t="s">
        <v>126</v>
      </c>
      <c r="C60" s="10" t="s">
        <v>63</v>
      </c>
      <c r="D60" s="10" t="s">
        <v>108</v>
      </c>
      <c r="E60" s="10" t="s">
        <v>125</v>
      </c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10" t="s">
        <v>41</v>
      </c>
      <c r="U60" s="7"/>
      <c r="V60" s="7"/>
      <c r="W60" s="7"/>
      <c r="X60" s="7"/>
      <c r="Y60" s="7"/>
      <c r="Z60" s="7"/>
      <c r="AA60" s="7"/>
      <c r="AB60" s="7"/>
      <c r="AC60" s="7"/>
      <c r="AD60" s="7"/>
      <c r="AE60" s="7"/>
      <c r="AF60" s="7"/>
      <c r="AG60" s="7"/>
      <c r="AH60" s="7"/>
      <c r="AI60" s="7"/>
      <c r="AJ60" s="7"/>
      <c r="AK60" s="7"/>
      <c r="AL60" s="12"/>
      <c r="AM60" s="7"/>
      <c r="AN60" s="7"/>
      <c r="AO60" s="7"/>
      <c r="AP60" s="7"/>
      <c r="AQ60" s="7">
        <v>20</v>
      </c>
      <c r="AR60" s="7"/>
      <c r="AS60" s="7"/>
      <c r="AT60" s="7"/>
      <c r="AU60" s="7"/>
      <c r="AV60" s="7"/>
      <c r="AW60" s="7"/>
      <c r="AX60" s="7">
        <v>20</v>
      </c>
      <c r="AY60" s="7">
        <v>20</v>
      </c>
      <c r="AZ60" s="7"/>
      <c r="BA60" s="7"/>
      <c r="BB60" s="7"/>
      <c r="BC60" s="7"/>
      <c r="BD60" s="7"/>
      <c r="BE60" s="7"/>
      <c r="BF60" s="7"/>
      <c r="BG60" s="7"/>
      <c r="BH60" s="12">
        <v>20</v>
      </c>
      <c r="BI60" s="7"/>
      <c r="BJ60" s="7"/>
      <c r="BK60" s="7"/>
      <c r="BL60" s="7"/>
      <c r="BM60" s="7"/>
      <c r="BN60" s="7"/>
      <c r="BO60" s="7"/>
      <c r="BP60" s="7"/>
      <c r="BQ60" s="7"/>
      <c r="BR60" s="7"/>
      <c r="BS60" s="7"/>
      <c r="BT60" s="7"/>
      <c r="BU60" s="7"/>
      <c r="BV60" s="7"/>
      <c r="BW60" s="7"/>
      <c r="BX60" s="7"/>
      <c r="BY60" s="12"/>
      <c r="BZ60" s="7"/>
      <c r="CA60" s="7"/>
      <c r="CB60" s="7"/>
      <c r="CC60" s="6"/>
      <c r="CD60" s="6"/>
    </row>
    <row r="61" spans="1:82" ht="15.75" x14ac:dyDescent="0.25">
      <c r="A61" s="2"/>
      <c r="B61" s="8" t="s">
        <v>128</v>
      </c>
      <c r="C61" s="8" t="s">
        <v>127</v>
      </c>
      <c r="D61" s="8" t="s">
        <v>36</v>
      </c>
      <c r="E61" s="8"/>
      <c r="T61" s="8"/>
      <c r="U61" s="6">
        <v>5273.6</v>
      </c>
      <c r="V61" s="6"/>
      <c r="W61" s="6"/>
      <c r="X61" s="6"/>
      <c r="Y61" s="6"/>
      <c r="Z61" s="6"/>
      <c r="AA61" s="6"/>
      <c r="AB61" s="6">
        <v>5273.6</v>
      </c>
      <c r="AC61" s="6">
        <v>5273.6</v>
      </c>
      <c r="AD61" s="6"/>
      <c r="AE61" s="6"/>
      <c r="AF61" s="6"/>
      <c r="AG61" s="6"/>
      <c r="AH61" s="6"/>
      <c r="AI61" s="6"/>
      <c r="AJ61" s="6"/>
      <c r="AK61" s="6"/>
      <c r="AL61" s="12">
        <v>7728.6</v>
      </c>
      <c r="AM61" s="7"/>
      <c r="AN61" s="7"/>
      <c r="AO61" s="7"/>
      <c r="AP61" s="7"/>
      <c r="AQ61" s="7">
        <v>6734.9</v>
      </c>
      <c r="AR61" s="7"/>
      <c r="AS61" s="7"/>
      <c r="AT61" s="7"/>
      <c r="AU61" s="7"/>
      <c r="AV61" s="7"/>
      <c r="AW61" s="7"/>
      <c r="AX61" s="7">
        <v>6734.9</v>
      </c>
      <c r="AY61" s="7">
        <v>6734.9</v>
      </c>
      <c r="AZ61" s="7"/>
      <c r="BA61" s="7"/>
      <c r="BB61" s="7"/>
      <c r="BC61" s="7"/>
      <c r="BD61" s="7"/>
      <c r="BE61" s="7"/>
      <c r="BF61" s="7"/>
      <c r="BG61" s="7"/>
      <c r="BH61" s="12">
        <v>9386.2000000000007</v>
      </c>
      <c r="BI61" s="7"/>
      <c r="BJ61" s="7"/>
      <c r="BK61" s="7"/>
      <c r="BL61" s="7"/>
      <c r="BM61" s="7">
        <v>4780.5</v>
      </c>
      <c r="BN61" s="7"/>
      <c r="BO61" s="7"/>
      <c r="BP61" s="7"/>
      <c r="BQ61" s="7">
        <v>4780.5</v>
      </c>
      <c r="BR61" s="7"/>
      <c r="BS61" s="7"/>
      <c r="BT61" s="7"/>
      <c r="BU61" s="7"/>
      <c r="BV61" s="7"/>
      <c r="BW61" s="7"/>
      <c r="BX61" s="7"/>
      <c r="BY61" s="12">
        <v>10268.799999999999</v>
      </c>
      <c r="BZ61" s="6"/>
      <c r="CA61" s="6"/>
      <c r="CB61" s="6"/>
      <c r="CC61" s="6"/>
      <c r="CD61" s="6"/>
    </row>
    <row r="62" spans="1:82" ht="15.75" x14ac:dyDescent="0.25">
      <c r="A62" s="4"/>
      <c r="B62" s="11" t="s">
        <v>129</v>
      </c>
      <c r="C62" s="10" t="s">
        <v>127</v>
      </c>
      <c r="D62" s="10" t="s">
        <v>35</v>
      </c>
      <c r="E62" s="10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10"/>
      <c r="U62" s="7">
        <v>5273.6</v>
      </c>
      <c r="V62" s="7"/>
      <c r="W62" s="7"/>
      <c r="X62" s="7"/>
      <c r="Y62" s="7"/>
      <c r="Z62" s="7"/>
      <c r="AA62" s="7"/>
      <c r="AB62" s="7">
        <v>5273.6</v>
      </c>
      <c r="AC62" s="7">
        <v>5273.6</v>
      </c>
      <c r="AD62" s="7"/>
      <c r="AE62" s="7"/>
      <c r="AF62" s="7"/>
      <c r="AG62" s="7"/>
      <c r="AH62" s="7"/>
      <c r="AI62" s="7"/>
      <c r="AJ62" s="7"/>
      <c r="AK62" s="7"/>
      <c r="AL62" s="12">
        <v>7728.6</v>
      </c>
      <c r="AM62" s="7"/>
      <c r="AN62" s="7"/>
      <c r="AO62" s="7"/>
      <c r="AP62" s="7"/>
      <c r="AQ62" s="7">
        <v>6734.9</v>
      </c>
      <c r="AR62" s="7"/>
      <c r="AS62" s="7"/>
      <c r="AT62" s="7"/>
      <c r="AU62" s="7"/>
      <c r="AV62" s="7"/>
      <c r="AW62" s="7"/>
      <c r="AX62" s="7">
        <v>6734.9</v>
      </c>
      <c r="AY62" s="7">
        <v>6734.9</v>
      </c>
      <c r="AZ62" s="7"/>
      <c r="BA62" s="7"/>
      <c r="BB62" s="7"/>
      <c r="BC62" s="7"/>
      <c r="BD62" s="7"/>
      <c r="BE62" s="7"/>
      <c r="BF62" s="7"/>
      <c r="BG62" s="7"/>
      <c r="BH62" s="12">
        <v>9386.2000000000007</v>
      </c>
      <c r="BI62" s="7"/>
      <c r="BJ62" s="7"/>
      <c r="BK62" s="7"/>
      <c r="BL62" s="7"/>
      <c r="BM62" s="7">
        <v>4780.5</v>
      </c>
      <c r="BN62" s="7"/>
      <c r="BO62" s="7"/>
      <c r="BP62" s="7"/>
      <c r="BQ62" s="7">
        <v>4780.5</v>
      </c>
      <c r="BR62" s="7"/>
      <c r="BS62" s="7"/>
      <c r="BT62" s="7"/>
      <c r="BU62" s="7"/>
      <c r="BV62" s="7"/>
      <c r="BW62" s="7"/>
      <c r="BX62" s="7"/>
      <c r="BY62" s="12">
        <v>10268.799999999999</v>
      </c>
      <c r="BZ62" s="7"/>
      <c r="CA62" s="7"/>
      <c r="CB62" s="7"/>
      <c r="CC62" s="6"/>
      <c r="CD62" s="6"/>
    </row>
    <row r="63" spans="1:82" ht="63" x14ac:dyDescent="0.25">
      <c r="A63" s="4"/>
      <c r="B63" s="11" t="s">
        <v>132</v>
      </c>
      <c r="C63" s="10" t="s">
        <v>127</v>
      </c>
      <c r="D63" s="10" t="s">
        <v>35</v>
      </c>
      <c r="E63" s="10" t="s">
        <v>130</v>
      </c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10" t="s">
        <v>131</v>
      </c>
      <c r="U63" s="7">
        <v>5273.6</v>
      </c>
      <c r="V63" s="7"/>
      <c r="W63" s="7"/>
      <c r="X63" s="7"/>
      <c r="Y63" s="7"/>
      <c r="Z63" s="7"/>
      <c r="AA63" s="7"/>
      <c r="AB63" s="7">
        <v>5273.6</v>
      </c>
      <c r="AC63" s="7">
        <v>5273.6</v>
      </c>
      <c r="AD63" s="7"/>
      <c r="AE63" s="7"/>
      <c r="AF63" s="7"/>
      <c r="AG63" s="7"/>
      <c r="AH63" s="7"/>
      <c r="AI63" s="7"/>
      <c r="AJ63" s="7"/>
      <c r="AK63" s="7"/>
      <c r="AL63" s="12">
        <v>7728.6</v>
      </c>
      <c r="AM63" s="7"/>
      <c r="AN63" s="7"/>
      <c r="AO63" s="7"/>
      <c r="AP63" s="7"/>
      <c r="AQ63" s="7">
        <v>6734.9</v>
      </c>
      <c r="AR63" s="7"/>
      <c r="AS63" s="7"/>
      <c r="AT63" s="7"/>
      <c r="AU63" s="7"/>
      <c r="AV63" s="7"/>
      <c r="AW63" s="7"/>
      <c r="AX63" s="7">
        <v>6734.9</v>
      </c>
      <c r="AY63" s="7">
        <v>6734.9</v>
      </c>
      <c r="AZ63" s="7"/>
      <c r="BA63" s="7"/>
      <c r="BB63" s="7"/>
      <c r="BC63" s="7"/>
      <c r="BD63" s="7"/>
      <c r="BE63" s="7"/>
      <c r="BF63" s="7"/>
      <c r="BG63" s="7"/>
      <c r="BH63" s="12">
        <v>9386.2000000000007</v>
      </c>
      <c r="BI63" s="7"/>
      <c r="BJ63" s="7"/>
      <c r="BK63" s="7"/>
      <c r="BL63" s="7"/>
      <c r="BM63" s="7">
        <v>4780.5</v>
      </c>
      <c r="BN63" s="7"/>
      <c r="BO63" s="7"/>
      <c r="BP63" s="7"/>
      <c r="BQ63" s="7">
        <v>4780.5</v>
      </c>
      <c r="BR63" s="7"/>
      <c r="BS63" s="7"/>
      <c r="BT63" s="7"/>
      <c r="BU63" s="7"/>
      <c r="BV63" s="7"/>
      <c r="BW63" s="7"/>
      <c r="BX63" s="7"/>
      <c r="BY63" s="12">
        <v>10268.799999999999</v>
      </c>
      <c r="BZ63" s="7"/>
      <c r="CA63" s="7"/>
      <c r="CB63" s="7"/>
      <c r="CC63" s="6"/>
      <c r="CD63" s="6"/>
    </row>
    <row r="64" spans="1:82" ht="15.75" x14ac:dyDescent="0.25">
      <c r="A64" s="2"/>
      <c r="B64" s="8" t="s">
        <v>133</v>
      </c>
      <c r="C64" s="8" t="s">
        <v>94</v>
      </c>
      <c r="D64" s="8" t="s">
        <v>36</v>
      </c>
      <c r="E64" s="8"/>
      <c r="T64" s="8"/>
      <c r="U64" s="6">
        <v>333.6</v>
      </c>
      <c r="V64" s="6"/>
      <c r="W64" s="6"/>
      <c r="X64" s="6"/>
      <c r="Y64" s="6"/>
      <c r="Z64" s="6"/>
      <c r="AA64" s="6"/>
      <c r="AB64" s="6">
        <v>333.6</v>
      </c>
      <c r="AC64" s="6">
        <v>333.6</v>
      </c>
      <c r="AD64" s="6"/>
      <c r="AE64" s="6"/>
      <c r="AF64" s="6"/>
      <c r="AG64" s="6"/>
      <c r="AH64" s="6"/>
      <c r="AI64" s="6"/>
      <c r="AJ64" s="6"/>
      <c r="AK64" s="6"/>
      <c r="AL64" s="9">
        <v>346</v>
      </c>
      <c r="AM64" s="6"/>
      <c r="AN64" s="6"/>
      <c r="AO64" s="6"/>
      <c r="AP64" s="6"/>
      <c r="AQ64" s="6">
        <v>346.9</v>
      </c>
      <c r="AR64" s="6"/>
      <c r="AS64" s="6"/>
      <c r="AT64" s="6"/>
      <c r="AU64" s="6"/>
      <c r="AV64" s="6"/>
      <c r="AW64" s="6"/>
      <c r="AX64" s="6">
        <v>346.9</v>
      </c>
      <c r="AY64" s="6">
        <v>346.9</v>
      </c>
      <c r="AZ64" s="6"/>
      <c r="BA64" s="6"/>
      <c r="BB64" s="6"/>
      <c r="BC64" s="6"/>
      <c r="BD64" s="6"/>
      <c r="BE64" s="6"/>
      <c r="BF64" s="6"/>
      <c r="BG64" s="6"/>
      <c r="BH64" s="9">
        <v>346.9</v>
      </c>
      <c r="BI64" s="6"/>
      <c r="BJ64" s="6"/>
      <c r="BK64" s="6"/>
      <c r="BL64" s="6"/>
      <c r="BM64" s="6"/>
      <c r="BN64" s="6"/>
      <c r="BO64" s="6"/>
      <c r="BP64" s="6"/>
      <c r="BQ64" s="6"/>
      <c r="BR64" s="6"/>
      <c r="BS64" s="6"/>
      <c r="BT64" s="6"/>
      <c r="BU64" s="6"/>
      <c r="BV64" s="6"/>
      <c r="BW64" s="6"/>
      <c r="BX64" s="6"/>
      <c r="BY64" s="9">
        <v>350</v>
      </c>
      <c r="BZ64" s="6"/>
      <c r="CA64" s="6"/>
      <c r="CB64" s="6"/>
      <c r="CC64" s="6"/>
      <c r="CD64" s="6"/>
    </row>
    <row r="65" spans="1:82" ht="15.75" x14ac:dyDescent="0.25">
      <c r="A65" s="4"/>
      <c r="B65" s="11" t="s">
        <v>134</v>
      </c>
      <c r="C65" s="10" t="s">
        <v>94</v>
      </c>
      <c r="D65" s="10" t="s">
        <v>35</v>
      </c>
      <c r="E65" s="10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10"/>
      <c r="U65" s="7">
        <v>333.6</v>
      </c>
      <c r="V65" s="7"/>
      <c r="W65" s="7"/>
      <c r="X65" s="7"/>
      <c r="Y65" s="7"/>
      <c r="Z65" s="7"/>
      <c r="AA65" s="7"/>
      <c r="AB65" s="7">
        <v>333.6</v>
      </c>
      <c r="AC65" s="7">
        <v>333.6</v>
      </c>
      <c r="AD65" s="7"/>
      <c r="AE65" s="7"/>
      <c r="AF65" s="7"/>
      <c r="AG65" s="7"/>
      <c r="AH65" s="7"/>
      <c r="AI65" s="7"/>
      <c r="AJ65" s="7"/>
      <c r="AK65" s="7"/>
      <c r="AL65" s="22">
        <v>346</v>
      </c>
      <c r="AM65" s="23"/>
      <c r="AN65" s="23"/>
      <c r="AO65" s="23"/>
      <c r="AP65" s="23"/>
      <c r="AQ65" s="23">
        <v>346.9</v>
      </c>
      <c r="AR65" s="23"/>
      <c r="AS65" s="23"/>
      <c r="AT65" s="23"/>
      <c r="AU65" s="23"/>
      <c r="AV65" s="23"/>
      <c r="AW65" s="23"/>
      <c r="AX65" s="23">
        <v>346.9</v>
      </c>
      <c r="AY65" s="23">
        <v>346.9</v>
      </c>
      <c r="AZ65" s="23"/>
      <c r="BA65" s="23"/>
      <c r="BB65" s="23"/>
      <c r="BC65" s="23"/>
      <c r="BD65" s="23"/>
      <c r="BE65" s="23"/>
      <c r="BF65" s="23"/>
      <c r="BG65" s="23"/>
      <c r="BH65" s="22">
        <v>346.9</v>
      </c>
      <c r="BI65" s="23"/>
      <c r="BJ65" s="23"/>
      <c r="BK65" s="23"/>
      <c r="BL65" s="23"/>
      <c r="BM65" s="23"/>
      <c r="BN65" s="23"/>
      <c r="BO65" s="23"/>
      <c r="BP65" s="23"/>
      <c r="BQ65" s="23"/>
      <c r="BR65" s="23"/>
      <c r="BS65" s="23"/>
      <c r="BT65" s="23"/>
      <c r="BU65" s="23"/>
      <c r="BV65" s="23"/>
      <c r="BW65" s="23"/>
      <c r="BX65" s="23"/>
      <c r="BY65" s="22">
        <v>350</v>
      </c>
      <c r="BZ65" s="7"/>
      <c r="CA65" s="7"/>
      <c r="CB65" s="7"/>
      <c r="CC65" s="6"/>
      <c r="CD65" s="6"/>
    </row>
    <row r="66" spans="1:82" ht="110.25" x14ac:dyDescent="0.25">
      <c r="A66" s="4"/>
      <c r="B66" s="11" t="s">
        <v>137</v>
      </c>
      <c r="C66" s="10" t="s">
        <v>94</v>
      </c>
      <c r="D66" s="10" t="s">
        <v>35</v>
      </c>
      <c r="E66" s="10" t="s">
        <v>135</v>
      </c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10" t="s">
        <v>136</v>
      </c>
      <c r="U66" s="7">
        <v>333.6</v>
      </c>
      <c r="V66" s="7"/>
      <c r="W66" s="7"/>
      <c r="X66" s="7"/>
      <c r="Y66" s="7"/>
      <c r="Z66" s="7"/>
      <c r="AA66" s="7"/>
      <c r="AB66" s="7">
        <v>333.6</v>
      </c>
      <c r="AC66" s="7">
        <v>333.6</v>
      </c>
      <c r="AD66" s="7"/>
      <c r="AE66" s="7"/>
      <c r="AF66" s="7"/>
      <c r="AG66" s="7"/>
      <c r="AH66" s="7"/>
      <c r="AI66" s="7"/>
      <c r="AJ66" s="7"/>
      <c r="AK66" s="7"/>
      <c r="AL66" s="22">
        <v>346</v>
      </c>
      <c r="AM66" s="23"/>
      <c r="AN66" s="23"/>
      <c r="AO66" s="23"/>
      <c r="AP66" s="23"/>
      <c r="AQ66" s="23">
        <v>346.9</v>
      </c>
      <c r="AR66" s="23"/>
      <c r="AS66" s="23"/>
      <c r="AT66" s="23"/>
      <c r="AU66" s="23"/>
      <c r="AV66" s="23"/>
      <c r="AW66" s="23"/>
      <c r="AX66" s="23">
        <v>346.9</v>
      </c>
      <c r="AY66" s="23">
        <v>346.9</v>
      </c>
      <c r="AZ66" s="23"/>
      <c r="BA66" s="23"/>
      <c r="BB66" s="23"/>
      <c r="BC66" s="23"/>
      <c r="BD66" s="23"/>
      <c r="BE66" s="23"/>
      <c r="BF66" s="23"/>
      <c r="BG66" s="23"/>
      <c r="BH66" s="22">
        <v>346.9</v>
      </c>
      <c r="BI66" s="23"/>
      <c r="BJ66" s="23"/>
      <c r="BK66" s="23"/>
      <c r="BL66" s="23"/>
      <c r="BM66" s="23"/>
      <c r="BN66" s="23"/>
      <c r="BO66" s="23"/>
      <c r="BP66" s="23"/>
      <c r="BQ66" s="23"/>
      <c r="BR66" s="23"/>
      <c r="BS66" s="23"/>
      <c r="BT66" s="23"/>
      <c r="BU66" s="23"/>
      <c r="BV66" s="23"/>
      <c r="BW66" s="23"/>
      <c r="BX66" s="23"/>
      <c r="BY66" s="22">
        <v>350</v>
      </c>
      <c r="BZ66" s="7"/>
      <c r="CA66" s="7"/>
      <c r="CB66" s="7"/>
      <c r="CC66" s="6"/>
      <c r="CD66" s="6"/>
    </row>
    <row r="67" spans="1:82" ht="15.75" x14ac:dyDescent="0.25">
      <c r="A67" s="2"/>
      <c r="B67" s="8" t="s">
        <v>138</v>
      </c>
      <c r="C67" s="8" t="s">
        <v>68</v>
      </c>
      <c r="D67" s="8" t="s">
        <v>36</v>
      </c>
      <c r="E67" s="8"/>
      <c r="T67" s="8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9"/>
      <c r="AM67" s="6"/>
      <c r="AN67" s="6"/>
      <c r="AO67" s="6"/>
      <c r="AP67" s="6"/>
      <c r="AQ67" s="6">
        <v>10</v>
      </c>
      <c r="AR67" s="6"/>
      <c r="AS67" s="6"/>
      <c r="AT67" s="6"/>
      <c r="AU67" s="6"/>
      <c r="AV67" s="6"/>
      <c r="AW67" s="6"/>
      <c r="AX67" s="6">
        <v>10</v>
      </c>
      <c r="AY67" s="6">
        <v>10</v>
      </c>
      <c r="AZ67" s="6"/>
      <c r="BA67" s="6"/>
      <c r="BB67" s="6"/>
      <c r="BC67" s="6"/>
      <c r="BD67" s="6"/>
      <c r="BE67" s="6"/>
      <c r="BF67" s="6"/>
      <c r="BG67" s="6"/>
      <c r="BH67" s="9">
        <v>10</v>
      </c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6"/>
      <c r="BX67" s="6"/>
      <c r="BY67" s="9"/>
      <c r="BZ67" s="6"/>
      <c r="CA67" s="6"/>
      <c r="CB67" s="6"/>
      <c r="CC67" s="6"/>
      <c r="CD67" s="6"/>
    </row>
    <row r="68" spans="1:82" ht="15.75" x14ac:dyDescent="0.25">
      <c r="A68" s="4"/>
      <c r="B68" s="11" t="s">
        <v>139</v>
      </c>
      <c r="C68" s="10" t="s">
        <v>68</v>
      </c>
      <c r="D68" s="10" t="s">
        <v>35</v>
      </c>
      <c r="E68" s="10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10"/>
      <c r="U68" s="7"/>
      <c r="V68" s="7"/>
      <c r="W68" s="7"/>
      <c r="X68" s="7"/>
      <c r="Y68" s="7"/>
      <c r="Z68" s="7"/>
      <c r="AA68" s="7"/>
      <c r="AB68" s="7"/>
      <c r="AC68" s="7"/>
      <c r="AD68" s="7"/>
      <c r="AE68" s="7"/>
      <c r="AF68" s="7"/>
      <c r="AG68" s="7"/>
      <c r="AH68" s="7"/>
      <c r="AI68" s="7"/>
      <c r="AJ68" s="7"/>
      <c r="AK68" s="7"/>
      <c r="AL68" s="12"/>
      <c r="AM68" s="7"/>
      <c r="AN68" s="7"/>
      <c r="AO68" s="7"/>
      <c r="AP68" s="7"/>
      <c r="AQ68" s="7">
        <v>10</v>
      </c>
      <c r="AR68" s="7"/>
      <c r="AS68" s="7"/>
      <c r="AT68" s="7"/>
      <c r="AU68" s="7"/>
      <c r="AV68" s="7"/>
      <c r="AW68" s="7"/>
      <c r="AX68" s="7">
        <v>10</v>
      </c>
      <c r="AY68" s="7">
        <v>10</v>
      </c>
      <c r="AZ68" s="7"/>
      <c r="BA68" s="7"/>
      <c r="BB68" s="7"/>
      <c r="BC68" s="7"/>
      <c r="BD68" s="7"/>
      <c r="BE68" s="7"/>
      <c r="BF68" s="7"/>
      <c r="BG68" s="7"/>
      <c r="BH68" s="12">
        <v>10</v>
      </c>
      <c r="BI68" s="7"/>
      <c r="BJ68" s="7"/>
      <c r="BK68" s="7"/>
      <c r="BL68" s="7"/>
      <c r="BM68" s="7"/>
      <c r="BN68" s="7"/>
      <c r="BO68" s="7"/>
      <c r="BP68" s="7"/>
      <c r="BQ68" s="7"/>
      <c r="BR68" s="7"/>
      <c r="BS68" s="7"/>
      <c r="BT68" s="7"/>
      <c r="BU68" s="7"/>
      <c r="BV68" s="7"/>
      <c r="BW68" s="7"/>
      <c r="BX68" s="7"/>
      <c r="BY68" s="12"/>
      <c r="BZ68" s="7"/>
      <c r="CA68" s="7"/>
      <c r="CB68" s="7"/>
      <c r="CC68" s="6"/>
      <c r="CD68" s="6"/>
    </row>
    <row r="69" spans="1:82" ht="63" x14ac:dyDescent="0.25">
      <c r="A69" s="4"/>
      <c r="B69" s="11" t="s">
        <v>141</v>
      </c>
      <c r="C69" s="10" t="s">
        <v>68</v>
      </c>
      <c r="D69" s="10" t="s">
        <v>35</v>
      </c>
      <c r="E69" s="10" t="s">
        <v>140</v>
      </c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10" t="s">
        <v>41</v>
      </c>
      <c r="U69" s="7"/>
      <c r="V69" s="7"/>
      <c r="W69" s="7"/>
      <c r="X69" s="7"/>
      <c r="Y69" s="7"/>
      <c r="Z69" s="7"/>
      <c r="AA69" s="7"/>
      <c r="AB69" s="7"/>
      <c r="AC69" s="7"/>
      <c r="AD69" s="7"/>
      <c r="AE69" s="7"/>
      <c r="AF69" s="7"/>
      <c r="AG69" s="7"/>
      <c r="AH69" s="7"/>
      <c r="AI69" s="7"/>
      <c r="AJ69" s="7"/>
      <c r="AK69" s="7"/>
      <c r="AL69" s="12"/>
      <c r="AM69" s="7"/>
      <c r="AN69" s="7"/>
      <c r="AO69" s="7"/>
      <c r="AP69" s="7"/>
      <c r="AQ69" s="7">
        <v>10</v>
      </c>
      <c r="AR69" s="7"/>
      <c r="AS69" s="7"/>
      <c r="AT69" s="7"/>
      <c r="AU69" s="7"/>
      <c r="AV69" s="7"/>
      <c r="AW69" s="7"/>
      <c r="AX69" s="7">
        <v>10</v>
      </c>
      <c r="AY69" s="7">
        <v>10</v>
      </c>
      <c r="AZ69" s="7"/>
      <c r="BA69" s="7"/>
      <c r="BB69" s="7"/>
      <c r="BC69" s="7"/>
      <c r="BD69" s="7"/>
      <c r="BE69" s="7"/>
      <c r="BF69" s="7"/>
      <c r="BG69" s="7"/>
      <c r="BH69" s="12">
        <v>10</v>
      </c>
      <c r="BI69" s="7"/>
      <c r="BJ69" s="7"/>
      <c r="BK69" s="7"/>
      <c r="BL69" s="7"/>
      <c r="BM69" s="7"/>
      <c r="BN69" s="7"/>
      <c r="BO69" s="7"/>
      <c r="BP69" s="7"/>
      <c r="BQ69" s="7"/>
      <c r="BR69" s="7"/>
      <c r="BS69" s="7"/>
      <c r="BT69" s="7"/>
      <c r="BU69" s="7"/>
      <c r="BV69" s="7"/>
      <c r="BW69" s="7"/>
      <c r="BX69" s="7"/>
      <c r="BY69" s="12"/>
      <c r="BZ69" s="7"/>
      <c r="CA69" s="7"/>
      <c r="CB69" s="7"/>
      <c r="CC69" s="6"/>
      <c r="CD69" s="6"/>
    </row>
    <row r="70" spans="1:82" ht="15.75" x14ac:dyDescent="0.25">
      <c r="A70" s="2"/>
      <c r="B70" s="8" t="s">
        <v>142</v>
      </c>
      <c r="C70" s="8"/>
      <c r="D70" s="8"/>
      <c r="E70" s="8"/>
      <c r="T70" s="8"/>
      <c r="U70" s="6">
        <v>20071.5</v>
      </c>
      <c r="V70" s="6"/>
      <c r="W70" s="6">
        <v>453.4</v>
      </c>
      <c r="X70" s="6"/>
      <c r="Y70" s="6">
        <v>0.2</v>
      </c>
      <c r="Z70" s="6"/>
      <c r="AA70" s="6"/>
      <c r="AB70" s="6"/>
      <c r="AC70" s="6">
        <v>19617.900000000001</v>
      </c>
      <c r="AD70" s="6"/>
      <c r="AE70" s="6"/>
      <c r="AF70" s="6"/>
      <c r="AG70" s="6"/>
      <c r="AH70" s="6"/>
      <c r="AI70" s="6"/>
      <c r="AJ70" s="6"/>
      <c r="AK70" s="6"/>
      <c r="AL70" s="9">
        <f>AL13+AL36+AL39+AL47+AL58+AL61+AL64+AL67</f>
        <v>23958.1</v>
      </c>
      <c r="AM70" s="9">
        <f t="shared" ref="AM70:BX70" si="5">AM13+AM36+AM39+AM47+AM58+AM61+AM64+AM67</f>
        <v>453.4</v>
      </c>
      <c r="AN70" s="9">
        <f t="shared" si="5"/>
        <v>0.2</v>
      </c>
      <c r="AO70" s="9">
        <f t="shared" si="5"/>
        <v>0</v>
      </c>
      <c r="AP70" s="9">
        <f t="shared" si="5"/>
        <v>0</v>
      </c>
      <c r="AQ70" s="9">
        <f t="shared" si="5"/>
        <v>20834.300000000003</v>
      </c>
      <c r="AR70" s="9">
        <f t="shared" si="5"/>
        <v>469.4</v>
      </c>
      <c r="AS70" s="9">
        <f t="shared" si="5"/>
        <v>469.4</v>
      </c>
      <c r="AT70" s="9">
        <f t="shared" si="5"/>
        <v>0.2</v>
      </c>
      <c r="AU70" s="9">
        <f t="shared" si="5"/>
        <v>0.2</v>
      </c>
      <c r="AV70" s="9">
        <f t="shared" si="5"/>
        <v>0</v>
      </c>
      <c r="AW70" s="9">
        <f t="shared" si="5"/>
        <v>0</v>
      </c>
      <c r="AX70" s="9">
        <f t="shared" si="5"/>
        <v>20364.700000000004</v>
      </c>
      <c r="AY70" s="9">
        <f t="shared" si="5"/>
        <v>20364.700000000004</v>
      </c>
      <c r="AZ70" s="9">
        <f t="shared" si="5"/>
        <v>0</v>
      </c>
      <c r="BA70" s="9">
        <f t="shared" si="5"/>
        <v>0</v>
      </c>
      <c r="BB70" s="9">
        <f t="shared" si="5"/>
        <v>0</v>
      </c>
      <c r="BC70" s="9">
        <f t="shared" si="5"/>
        <v>0</v>
      </c>
      <c r="BD70" s="9">
        <f t="shared" si="5"/>
        <v>0</v>
      </c>
      <c r="BE70" s="9">
        <f t="shared" si="5"/>
        <v>0</v>
      </c>
      <c r="BF70" s="9">
        <f t="shared" si="5"/>
        <v>0</v>
      </c>
      <c r="BG70" s="9">
        <f t="shared" si="5"/>
        <v>0</v>
      </c>
      <c r="BH70" s="9">
        <f t="shared" si="5"/>
        <v>23716.800000000003</v>
      </c>
      <c r="BI70" s="9">
        <f t="shared" si="5"/>
        <v>469.4</v>
      </c>
      <c r="BJ70" s="9">
        <f t="shared" si="5"/>
        <v>0.2</v>
      </c>
      <c r="BK70" s="9">
        <f t="shared" si="5"/>
        <v>0</v>
      </c>
      <c r="BL70" s="9">
        <f t="shared" si="5"/>
        <v>0</v>
      </c>
      <c r="BM70" s="9">
        <f t="shared" si="5"/>
        <v>18156.7</v>
      </c>
      <c r="BN70" s="9">
        <f t="shared" si="5"/>
        <v>488.3</v>
      </c>
      <c r="BO70" s="9">
        <f t="shared" si="5"/>
        <v>0.2</v>
      </c>
      <c r="BP70" s="9">
        <f t="shared" si="5"/>
        <v>0</v>
      </c>
      <c r="BQ70" s="9">
        <f t="shared" si="5"/>
        <v>17668.2</v>
      </c>
      <c r="BR70" s="9">
        <f t="shared" si="5"/>
        <v>0</v>
      </c>
      <c r="BS70" s="9">
        <f t="shared" si="5"/>
        <v>0</v>
      </c>
      <c r="BT70" s="9">
        <f t="shared" si="5"/>
        <v>0</v>
      </c>
      <c r="BU70" s="9">
        <f t="shared" si="5"/>
        <v>0</v>
      </c>
      <c r="BV70" s="9">
        <f t="shared" si="5"/>
        <v>0</v>
      </c>
      <c r="BW70" s="9">
        <f t="shared" si="5"/>
        <v>0</v>
      </c>
      <c r="BX70" s="9">
        <f t="shared" si="5"/>
        <v>0</v>
      </c>
      <c r="BY70" s="9">
        <f>BY13+BY36+BY39+BY47+BY58+BY61+BY64+BY67</f>
        <v>25454.300000000003</v>
      </c>
      <c r="BZ70" s="6">
        <v>488.3</v>
      </c>
      <c r="CA70" s="6">
        <v>0.2</v>
      </c>
      <c r="CB70" s="6"/>
      <c r="CC70" s="6"/>
      <c r="CD70" s="6"/>
    </row>
    <row r="73" spans="1:82" ht="17.25" customHeight="1" x14ac:dyDescent="0.25">
      <c r="B73" s="20" t="s">
        <v>151</v>
      </c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21"/>
      <c r="BE73" s="21"/>
      <c r="BF73" s="21"/>
      <c r="BG73" s="21"/>
      <c r="BH73" s="21"/>
    </row>
    <row r="74" spans="1:82" ht="18" customHeight="1" x14ac:dyDescent="0.25">
      <c r="B74" s="20" t="s">
        <v>152</v>
      </c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21"/>
      <c r="AS74" s="21"/>
      <c r="AT74" s="21" t="s">
        <v>153</v>
      </c>
      <c r="AU74" s="21"/>
      <c r="AV74" s="21"/>
      <c r="AW74" s="21"/>
      <c r="AX74" s="21"/>
      <c r="AY74" s="21"/>
      <c r="AZ74" s="21"/>
      <c r="BA74" s="21"/>
      <c r="BB74" s="21"/>
      <c r="BC74" s="21"/>
      <c r="BD74" s="21"/>
      <c r="BE74" s="21"/>
      <c r="BF74" s="21"/>
      <c r="BG74" s="21"/>
      <c r="BH74" s="21" t="s">
        <v>154</v>
      </c>
    </row>
  </sheetData>
  <mergeCells count="68">
    <mergeCell ref="CA9:CA11"/>
    <mergeCell ref="AN9:AN11"/>
    <mergeCell ref="A9:A11"/>
    <mergeCell ref="BG9:BG11"/>
    <mergeCell ref="AI9:AI11"/>
    <mergeCell ref="D9:D11"/>
    <mergeCell ref="BZ9:BZ11"/>
    <mergeCell ref="BM9:BM11"/>
    <mergeCell ref="BB9:BB11"/>
    <mergeCell ref="U9:U11"/>
    <mergeCell ref="AQ9:AQ11"/>
    <mergeCell ref="AL9:AL11"/>
    <mergeCell ref="BE9:BE11"/>
    <mergeCell ref="AG9:AG11"/>
    <mergeCell ref="E9:S11"/>
    <mergeCell ref="BY9:BY11"/>
    <mergeCell ref="CC9:CC11"/>
    <mergeCell ref="X9:X11"/>
    <mergeCell ref="BW9:BW11"/>
    <mergeCell ref="BA9:BA11"/>
    <mergeCell ref="AU9:AU11"/>
    <mergeCell ref="AF9:AF11"/>
    <mergeCell ref="AM9:AM11"/>
    <mergeCell ref="AY9:AY11"/>
    <mergeCell ref="Z9:Z11"/>
    <mergeCell ref="AZ9:AZ11"/>
    <mergeCell ref="BU9:BU11"/>
    <mergeCell ref="AA9:AA11"/>
    <mergeCell ref="Y9:Y11"/>
    <mergeCell ref="BL9:BL11"/>
    <mergeCell ref="BV9:BV11"/>
    <mergeCell ref="BJ9:BJ11"/>
    <mergeCell ref="BT9:BT11"/>
    <mergeCell ref="AT9:AT11"/>
    <mergeCell ref="W9:W11"/>
    <mergeCell ref="AD9:AD11"/>
    <mergeCell ref="AH9:AH11"/>
    <mergeCell ref="BN9:BN11"/>
    <mergeCell ref="AJ9:AJ11"/>
    <mergeCell ref="AX9:AX11"/>
    <mergeCell ref="AK9:AK11"/>
    <mergeCell ref="AS9:AS11"/>
    <mergeCell ref="AW9:AW11"/>
    <mergeCell ref="AP9:AP11"/>
    <mergeCell ref="BQ9:BQ11"/>
    <mergeCell ref="V9:V11"/>
    <mergeCell ref="BI9:BI11"/>
    <mergeCell ref="T9:T11"/>
    <mergeCell ref="BK9:BK11"/>
    <mergeCell ref="AV9:AV11"/>
    <mergeCell ref="BF9:BF11"/>
    <mergeCell ref="BD9:BD11"/>
    <mergeCell ref="CB9:CB11"/>
    <mergeCell ref="AR9:AR11"/>
    <mergeCell ref="B9:B11"/>
    <mergeCell ref="B7:BH7"/>
    <mergeCell ref="BS9:BS11"/>
    <mergeCell ref="BH9:BH11"/>
    <mergeCell ref="BX9:BX11"/>
    <mergeCell ref="AB9:AB11"/>
    <mergeCell ref="AO9:AO11"/>
    <mergeCell ref="BC9:BC11"/>
    <mergeCell ref="C9:C11"/>
    <mergeCell ref="BP9:BP11"/>
    <mergeCell ref="BR9:BR11"/>
    <mergeCell ref="AC9:AC11"/>
    <mergeCell ref="BO9:BO11"/>
    <mergeCell ref="AE9:AE11"/>
  </mergeCells>
  <phoneticPr fontId="16" type="noConversion"/>
  <pageMargins left="1.17" right="0.39" top="0.78" bottom="0.78" header="0" footer="0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rep:2.56.0.2248</dc:description>
  <cp:lastModifiedBy>Кугей Администрация</cp:lastModifiedBy>
  <cp:lastPrinted>2025-10-30T06:24:17Z</cp:lastPrinted>
  <dcterms:created xsi:type="dcterms:W3CDTF">2025-10-30T06:01:15Z</dcterms:created>
  <dcterms:modified xsi:type="dcterms:W3CDTF">2025-12-29T14:53:41Z</dcterms:modified>
</cp:coreProperties>
</file>